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N1_სატენდერო" sheetId="11" r:id="rId1"/>
  </sheets>
  <externalReferences>
    <externalReference r:id="rId2"/>
  </externalReferences>
  <definedNames>
    <definedName name="_xlnm._FilterDatabase" localSheetId="0" hidden="1">N1_სატენდერო!$A$7:$L$405</definedName>
    <definedName name="_xlnm.Print_Area" localSheetId="0">N1_სატენდერო!$A$1:$K$403</definedName>
    <definedName name="_xlnm.Print_Titles" localSheetId="0">N1_სატენდერო!$7:$7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05" i="11" l="1"/>
  <c r="K404" i="11"/>
  <c r="J395" i="11" l="1"/>
  <c r="H395" i="11"/>
  <c r="F395" i="11"/>
  <c r="F396" i="11" s="1"/>
  <c r="K396" i="11" s="1"/>
  <c r="WVB285" i="11"/>
  <c r="WVD285" i="11" s="1"/>
  <c r="WVI285" i="11" s="1"/>
  <c r="WLF285" i="11"/>
  <c r="WLH285" i="11" s="1"/>
  <c r="WLM285" i="11" s="1"/>
  <c r="WBJ285" i="11"/>
  <c r="WBL285" i="11" s="1"/>
  <c r="WBQ285" i="11" s="1"/>
  <c r="VRN285" i="11"/>
  <c r="VRP285" i="11" s="1"/>
  <c r="VRU285" i="11" s="1"/>
  <c r="VHR285" i="11"/>
  <c r="VHT285" i="11" s="1"/>
  <c r="VHY285" i="11" s="1"/>
  <c r="UXV285" i="11"/>
  <c r="UXX285" i="11" s="1"/>
  <c r="UYC285" i="11" s="1"/>
  <c r="UNZ285" i="11"/>
  <c r="UOB285" i="11" s="1"/>
  <c r="UOG285" i="11" s="1"/>
  <c r="UED285" i="11"/>
  <c r="UEF285" i="11" s="1"/>
  <c r="UEK285" i="11" s="1"/>
  <c r="TUH285" i="11"/>
  <c r="TUJ285" i="11" s="1"/>
  <c r="TUO285" i="11" s="1"/>
  <c r="TKL285" i="11"/>
  <c r="TKN285" i="11" s="1"/>
  <c r="TKS285" i="11" s="1"/>
  <c r="TAP285" i="11"/>
  <c r="TAR285" i="11" s="1"/>
  <c r="TAW285" i="11" s="1"/>
  <c r="SQT285" i="11"/>
  <c r="SQV285" i="11" s="1"/>
  <c r="SRA285" i="11" s="1"/>
  <c r="SGX285" i="11"/>
  <c r="SGZ285" i="11" s="1"/>
  <c r="SHE285" i="11" s="1"/>
  <c r="RXB285" i="11"/>
  <c r="RXD285" i="11" s="1"/>
  <c r="RXI285" i="11" s="1"/>
  <c r="RNF285" i="11"/>
  <c r="RNH285" i="11" s="1"/>
  <c r="RNM285" i="11" s="1"/>
  <c r="RDJ285" i="11"/>
  <c r="RDL285" i="11" s="1"/>
  <c r="RDQ285" i="11" s="1"/>
  <c r="QTN285" i="11"/>
  <c r="QTP285" i="11" s="1"/>
  <c r="QTU285" i="11" s="1"/>
  <c r="QJR285" i="11"/>
  <c r="QJT285" i="11" s="1"/>
  <c r="QJY285" i="11" s="1"/>
  <c r="PZV285" i="11"/>
  <c r="PZX285" i="11" s="1"/>
  <c r="QAC285" i="11" s="1"/>
  <c r="PPZ285" i="11"/>
  <c r="PQB285" i="11" s="1"/>
  <c r="PQG285" i="11" s="1"/>
  <c r="PGD285" i="11"/>
  <c r="PGF285" i="11" s="1"/>
  <c r="PGK285" i="11" s="1"/>
  <c r="OWH285" i="11"/>
  <c r="OWJ285" i="11" s="1"/>
  <c r="OWO285" i="11" s="1"/>
  <c r="OML285" i="11"/>
  <c r="OMN285" i="11" s="1"/>
  <c r="OMS285" i="11" s="1"/>
  <c r="OCP285" i="11"/>
  <c r="OCR285" i="11" s="1"/>
  <c r="OCW285" i="11" s="1"/>
  <c r="NST285" i="11"/>
  <c r="NSV285" i="11" s="1"/>
  <c r="NTA285" i="11" s="1"/>
  <c r="NIX285" i="11"/>
  <c r="NIZ285" i="11" s="1"/>
  <c r="NJE285" i="11" s="1"/>
  <c r="MZB285" i="11"/>
  <c r="MZD285" i="11" s="1"/>
  <c r="MZI285" i="11" s="1"/>
  <c r="MPF285" i="11"/>
  <c r="MPH285" i="11" s="1"/>
  <c r="MPM285" i="11" s="1"/>
  <c r="MFJ285" i="11"/>
  <c r="MFL285" i="11" s="1"/>
  <c r="MFQ285" i="11" s="1"/>
  <c r="LVN285" i="11"/>
  <c r="LVP285" i="11" s="1"/>
  <c r="LVU285" i="11" s="1"/>
  <c r="LLR285" i="11"/>
  <c r="LLT285" i="11" s="1"/>
  <c r="LLY285" i="11" s="1"/>
  <c r="LBV285" i="11"/>
  <c r="LBX285" i="11" s="1"/>
  <c r="LCC285" i="11" s="1"/>
  <c r="KRZ285" i="11"/>
  <c r="KSB285" i="11" s="1"/>
  <c r="KSG285" i="11" s="1"/>
  <c r="KID285" i="11"/>
  <c r="KIF285" i="11" s="1"/>
  <c r="KIK285" i="11" s="1"/>
  <c r="JYH285" i="11"/>
  <c r="JYJ285" i="11" s="1"/>
  <c r="JYO285" i="11" s="1"/>
  <c r="JOL285" i="11"/>
  <c r="JON285" i="11" s="1"/>
  <c r="JOS285" i="11" s="1"/>
  <c r="JEP285" i="11"/>
  <c r="JER285" i="11" s="1"/>
  <c r="JEW285" i="11" s="1"/>
  <c r="IUT285" i="11"/>
  <c r="IUV285" i="11" s="1"/>
  <c r="IVA285" i="11" s="1"/>
  <c r="IKX285" i="11"/>
  <c r="IKZ285" i="11" s="1"/>
  <c r="ILE285" i="11" s="1"/>
  <c r="IBB285" i="11"/>
  <c r="IBD285" i="11" s="1"/>
  <c r="IBI285" i="11" s="1"/>
  <c r="HRF285" i="11"/>
  <c r="HRH285" i="11" s="1"/>
  <c r="HRM285" i="11" s="1"/>
  <c r="HHJ285" i="11"/>
  <c r="HHL285" i="11" s="1"/>
  <c r="HHQ285" i="11" s="1"/>
  <c r="GXN285" i="11"/>
  <c r="GXP285" i="11" s="1"/>
  <c r="GXU285" i="11" s="1"/>
  <c r="GNR285" i="11"/>
  <c r="GNT285" i="11" s="1"/>
  <c r="GNY285" i="11" s="1"/>
  <c r="GDV285" i="11"/>
  <c r="GDX285" i="11" s="1"/>
  <c r="GEC285" i="11" s="1"/>
  <c r="FTZ285" i="11"/>
  <c r="FUB285" i="11" s="1"/>
  <c r="FUG285" i="11" s="1"/>
  <c r="FKD285" i="11"/>
  <c r="FKF285" i="11" s="1"/>
  <c r="FKK285" i="11" s="1"/>
  <c r="FAH285" i="11"/>
  <c r="FAJ285" i="11" s="1"/>
  <c r="FAO285" i="11" s="1"/>
  <c r="EQL285" i="11"/>
  <c r="EQN285" i="11" s="1"/>
  <c r="EQS285" i="11" s="1"/>
  <c r="EGP285" i="11"/>
  <c r="EGR285" i="11" s="1"/>
  <c r="EGW285" i="11" s="1"/>
  <c r="DWT285" i="11"/>
  <c r="DWV285" i="11" s="1"/>
  <c r="DXA285" i="11" s="1"/>
  <c r="DMX285" i="11"/>
  <c r="DMZ285" i="11" s="1"/>
  <c r="DNE285" i="11" s="1"/>
  <c r="DDB285" i="11"/>
  <c r="DDD285" i="11" s="1"/>
  <c r="DDI285" i="11" s="1"/>
  <c r="CTF285" i="11"/>
  <c r="CTH285" i="11" s="1"/>
  <c r="CTM285" i="11" s="1"/>
  <c r="CJJ285" i="11"/>
  <c r="CJL285" i="11" s="1"/>
  <c r="CJQ285" i="11" s="1"/>
  <c r="BZN285" i="11"/>
  <c r="BZP285" i="11" s="1"/>
  <c r="BZU285" i="11" s="1"/>
  <c r="BPR285" i="11"/>
  <c r="BPT285" i="11" s="1"/>
  <c r="BPY285" i="11" s="1"/>
  <c r="BFV285" i="11"/>
  <c r="BFX285" i="11" s="1"/>
  <c r="BGC285" i="11" s="1"/>
  <c r="AVZ285" i="11"/>
  <c r="AWB285" i="11" s="1"/>
  <c r="AWG285" i="11" s="1"/>
  <c r="AMD285" i="11"/>
  <c r="AMF285" i="11" s="1"/>
  <c r="AMK285" i="11" s="1"/>
  <c r="ACH285" i="11"/>
  <c r="ACJ285" i="11" s="1"/>
  <c r="ACO285" i="11" s="1"/>
  <c r="SL285" i="11"/>
  <c r="SN285" i="11" s="1"/>
  <c r="SS285" i="11" s="1"/>
  <c r="IP285" i="11"/>
  <c r="IR285" i="11" s="1"/>
  <c r="IW285" i="11" s="1"/>
  <c r="WVC284" i="11"/>
  <c r="WVB284" i="11"/>
  <c r="WLG284" i="11"/>
  <c r="WLF284" i="11"/>
  <c r="WBK284" i="11"/>
  <c r="WBJ284" i="11"/>
  <c r="VRO284" i="11"/>
  <c r="VRN284" i="11"/>
  <c r="VHS284" i="11"/>
  <c r="VHR284" i="11"/>
  <c r="UXW284" i="11"/>
  <c r="UXV284" i="11"/>
  <c r="UOA284" i="11"/>
  <c r="UNZ284" i="11"/>
  <c r="UEE284" i="11"/>
  <c r="UED284" i="11"/>
  <c r="TUI284" i="11"/>
  <c r="TUH284" i="11"/>
  <c r="TKM284" i="11"/>
  <c r="TKL284" i="11"/>
  <c r="TAQ284" i="11"/>
  <c r="TAP284" i="11"/>
  <c r="SQU284" i="11"/>
  <c r="SQT284" i="11"/>
  <c r="SGY284" i="11"/>
  <c r="SGX284" i="11"/>
  <c r="RXC284" i="11"/>
  <c r="RXB284" i="11"/>
  <c r="RNG284" i="11"/>
  <c r="RNF284" i="11"/>
  <c r="RDK284" i="11"/>
  <c r="RDJ284" i="11"/>
  <c r="QTO284" i="11"/>
  <c r="QTN284" i="11"/>
  <c r="QJS284" i="11"/>
  <c r="QJR284" i="11"/>
  <c r="PZW284" i="11"/>
  <c r="PZV284" i="11"/>
  <c r="PQA284" i="11"/>
  <c r="PPZ284" i="11"/>
  <c r="PGE284" i="11"/>
  <c r="PGD284" i="11"/>
  <c r="OWI284" i="11"/>
  <c r="OWH284" i="11"/>
  <c r="OMM284" i="11"/>
  <c r="OML284" i="11"/>
  <c r="OCQ284" i="11"/>
  <c r="OCP284" i="11"/>
  <c r="NSU284" i="11"/>
  <c r="NST284" i="11"/>
  <c r="NIY284" i="11"/>
  <c r="NIX284" i="11"/>
  <c r="MZC284" i="11"/>
  <c r="MZB284" i="11"/>
  <c r="MPG284" i="11"/>
  <c r="MPF284" i="11"/>
  <c r="MFK284" i="11"/>
  <c r="MFJ284" i="11"/>
  <c r="LVO284" i="11"/>
  <c r="LVN284" i="11"/>
  <c r="LLS284" i="11"/>
  <c r="LLR284" i="11"/>
  <c r="LBW284" i="11"/>
  <c r="LBV284" i="11"/>
  <c r="KSA284" i="11"/>
  <c r="KRZ284" i="11"/>
  <c r="KIE284" i="11"/>
  <c r="KID284" i="11"/>
  <c r="JYI284" i="11"/>
  <c r="JYH284" i="11"/>
  <c r="JOM284" i="11"/>
  <c r="JOL284" i="11"/>
  <c r="JEQ284" i="11"/>
  <c r="JEP284" i="11"/>
  <c r="IUU284" i="11"/>
  <c r="IUT284" i="11"/>
  <c r="IKY284" i="11"/>
  <c r="IKX284" i="11"/>
  <c r="IBC284" i="11"/>
  <c r="IBB284" i="11"/>
  <c r="HRG284" i="11"/>
  <c r="HRF284" i="11"/>
  <c r="HHK284" i="11"/>
  <c r="HHJ284" i="11"/>
  <c r="GXO284" i="11"/>
  <c r="GXN284" i="11"/>
  <c r="GNS284" i="11"/>
  <c r="GNR284" i="11"/>
  <c r="GDW284" i="11"/>
  <c r="GDV284" i="11"/>
  <c r="FUA284" i="11"/>
  <c r="FTZ284" i="11"/>
  <c r="FKE284" i="11"/>
  <c r="FKD284" i="11"/>
  <c r="FAI284" i="11"/>
  <c r="FAH284" i="11"/>
  <c r="EQM284" i="11"/>
  <c r="EQL284" i="11"/>
  <c r="EGQ284" i="11"/>
  <c r="EGP284" i="11"/>
  <c r="DWU284" i="11"/>
  <c r="DWT284" i="11"/>
  <c r="DMY284" i="11"/>
  <c r="DMX284" i="11"/>
  <c r="DDC284" i="11"/>
  <c r="DDB284" i="11"/>
  <c r="CTG284" i="11"/>
  <c r="CTF284" i="11"/>
  <c r="CJK284" i="11"/>
  <c r="CJJ284" i="11"/>
  <c r="BZO284" i="11"/>
  <c r="BZN284" i="11"/>
  <c r="BPS284" i="11"/>
  <c r="BPR284" i="11"/>
  <c r="BFW284" i="11"/>
  <c r="BFV284" i="11"/>
  <c r="AWA284" i="11"/>
  <c r="AVZ284" i="11"/>
  <c r="AME284" i="11"/>
  <c r="AMD284" i="11"/>
  <c r="ACI284" i="11"/>
  <c r="ACH284" i="11"/>
  <c r="SM284" i="11"/>
  <c r="SL284" i="11"/>
  <c r="IQ284" i="11"/>
  <c r="IP284" i="11"/>
  <c r="WVB282" i="11"/>
  <c r="WVH282" i="11" s="1"/>
  <c r="WVI282" i="11" s="1"/>
  <c r="WLF282" i="11"/>
  <c r="WLL282" i="11" s="1"/>
  <c r="WLM282" i="11" s="1"/>
  <c r="WBJ282" i="11"/>
  <c r="WBP282" i="11" s="1"/>
  <c r="WBQ282" i="11" s="1"/>
  <c r="VRN282" i="11"/>
  <c r="VRT282" i="11" s="1"/>
  <c r="VRU282" i="11" s="1"/>
  <c r="VHR282" i="11"/>
  <c r="VHX282" i="11" s="1"/>
  <c r="VHY282" i="11" s="1"/>
  <c r="UXV282" i="11"/>
  <c r="UYB282" i="11" s="1"/>
  <c r="UYC282" i="11" s="1"/>
  <c r="UNZ282" i="11"/>
  <c r="UOF282" i="11" s="1"/>
  <c r="UOG282" i="11" s="1"/>
  <c r="UED282" i="11"/>
  <c r="UEJ282" i="11" s="1"/>
  <c r="UEK282" i="11" s="1"/>
  <c r="TUH282" i="11"/>
  <c r="TUN282" i="11" s="1"/>
  <c r="TUO282" i="11" s="1"/>
  <c r="TKL282" i="11"/>
  <c r="TKR282" i="11" s="1"/>
  <c r="TKS282" i="11" s="1"/>
  <c r="TAP282" i="11"/>
  <c r="TAV282" i="11" s="1"/>
  <c r="TAW282" i="11" s="1"/>
  <c r="SQT282" i="11"/>
  <c r="SQZ282" i="11" s="1"/>
  <c r="SRA282" i="11" s="1"/>
  <c r="SGX282" i="11"/>
  <c r="SHD282" i="11" s="1"/>
  <c r="SHE282" i="11" s="1"/>
  <c r="RXB282" i="11"/>
  <c r="RXH282" i="11" s="1"/>
  <c r="RXI282" i="11" s="1"/>
  <c r="RNF282" i="11"/>
  <c r="RNL282" i="11" s="1"/>
  <c r="RNM282" i="11" s="1"/>
  <c r="RDJ282" i="11"/>
  <c r="RDP282" i="11" s="1"/>
  <c r="RDQ282" i="11" s="1"/>
  <c r="QTN282" i="11"/>
  <c r="QTT282" i="11" s="1"/>
  <c r="QTU282" i="11" s="1"/>
  <c r="QJR282" i="11"/>
  <c r="QJX282" i="11" s="1"/>
  <c r="QJY282" i="11" s="1"/>
  <c r="PZV282" i="11"/>
  <c r="QAB282" i="11" s="1"/>
  <c r="QAC282" i="11" s="1"/>
  <c r="PPZ282" i="11"/>
  <c r="PQF282" i="11" s="1"/>
  <c r="PQG282" i="11" s="1"/>
  <c r="PGD282" i="11"/>
  <c r="PGJ282" i="11" s="1"/>
  <c r="PGK282" i="11" s="1"/>
  <c r="OWH282" i="11"/>
  <c r="OWN282" i="11" s="1"/>
  <c r="OWO282" i="11" s="1"/>
  <c r="OML282" i="11"/>
  <c r="OMR282" i="11" s="1"/>
  <c r="OMS282" i="11" s="1"/>
  <c r="OCP282" i="11"/>
  <c r="OCV282" i="11" s="1"/>
  <c r="OCW282" i="11" s="1"/>
  <c r="NST282" i="11"/>
  <c r="NSZ282" i="11" s="1"/>
  <c r="NTA282" i="11" s="1"/>
  <c r="NIX282" i="11"/>
  <c r="NJD282" i="11" s="1"/>
  <c r="NJE282" i="11" s="1"/>
  <c r="MZB282" i="11"/>
  <c r="MZH282" i="11" s="1"/>
  <c r="MZI282" i="11" s="1"/>
  <c r="MPF282" i="11"/>
  <c r="MPL282" i="11" s="1"/>
  <c r="MPM282" i="11" s="1"/>
  <c r="MFJ282" i="11"/>
  <c r="MFP282" i="11" s="1"/>
  <c r="MFQ282" i="11" s="1"/>
  <c r="LVN282" i="11"/>
  <c r="LVT282" i="11" s="1"/>
  <c r="LVU282" i="11" s="1"/>
  <c r="LLR282" i="11"/>
  <c r="LLX282" i="11" s="1"/>
  <c r="LLY282" i="11" s="1"/>
  <c r="LBV282" i="11"/>
  <c r="LCB282" i="11" s="1"/>
  <c r="LCC282" i="11" s="1"/>
  <c r="KRZ282" i="11"/>
  <c r="KSF282" i="11" s="1"/>
  <c r="KSG282" i="11" s="1"/>
  <c r="KID282" i="11"/>
  <c r="KIJ282" i="11" s="1"/>
  <c r="KIK282" i="11" s="1"/>
  <c r="JYH282" i="11"/>
  <c r="JYN282" i="11" s="1"/>
  <c r="JYO282" i="11" s="1"/>
  <c r="JOL282" i="11"/>
  <c r="JOR282" i="11" s="1"/>
  <c r="JOS282" i="11" s="1"/>
  <c r="JEP282" i="11"/>
  <c r="JEV282" i="11" s="1"/>
  <c r="JEW282" i="11" s="1"/>
  <c r="IUT282" i="11"/>
  <c r="IUZ282" i="11" s="1"/>
  <c r="IVA282" i="11" s="1"/>
  <c r="IKX282" i="11"/>
  <c r="ILD282" i="11" s="1"/>
  <c r="ILE282" i="11" s="1"/>
  <c r="IBB282" i="11"/>
  <c r="IBH282" i="11" s="1"/>
  <c r="IBI282" i="11" s="1"/>
  <c r="HRF282" i="11"/>
  <c r="HRL282" i="11" s="1"/>
  <c r="HRM282" i="11" s="1"/>
  <c r="HHJ282" i="11"/>
  <c r="HHP282" i="11" s="1"/>
  <c r="HHQ282" i="11" s="1"/>
  <c r="GXN282" i="11"/>
  <c r="GXT282" i="11" s="1"/>
  <c r="GXU282" i="11" s="1"/>
  <c r="GNR282" i="11"/>
  <c r="GNX282" i="11" s="1"/>
  <c r="GNY282" i="11" s="1"/>
  <c r="GDV282" i="11"/>
  <c r="GEB282" i="11" s="1"/>
  <c r="GEC282" i="11" s="1"/>
  <c r="FTZ282" i="11"/>
  <c r="FUF282" i="11" s="1"/>
  <c r="FUG282" i="11" s="1"/>
  <c r="FKD282" i="11"/>
  <c r="FKJ282" i="11" s="1"/>
  <c r="FKK282" i="11" s="1"/>
  <c r="FAH282" i="11"/>
  <c r="FAN282" i="11" s="1"/>
  <c r="FAO282" i="11" s="1"/>
  <c r="EQL282" i="11"/>
  <c r="EQR282" i="11" s="1"/>
  <c r="EQS282" i="11" s="1"/>
  <c r="EGP282" i="11"/>
  <c r="EGV282" i="11" s="1"/>
  <c r="EGW282" i="11" s="1"/>
  <c r="DWT282" i="11"/>
  <c r="DWZ282" i="11" s="1"/>
  <c r="DXA282" i="11" s="1"/>
  <c r="DMX282" i="11"/>
  <c r="DND282" i="11" s="1"/>
  <c r="DNE282" i="11" s="1"/>
  <c r="DDB282" i="11"/>
  <c r="DDH282" i="11" s="1"/>
  <c r="DDI282" i="11" s="1"/>
  <c r="CTF282" i="11"/>
  <c r="CTL282" i="11" s="1"/>
  <c r="CTM282" i="11" s="1"/>
  <c r="CJJ282" i="11"/>
  <c r="CJP282" i="11" s="1"/>
  <c r="CJQ282" i="11" s="1"/>
  <c r="BZN282" i="11"/>
  <c r="BZT282" i="11" s="1"/>
  <c r="BZU282" i="11" s="1"/>
  <c r="BPR282" i="11"/>
  <c r="BPX282" i="11" s="1"/>
  <c r="BPY282" i="11" s="1"/>
  <c r="BFV282" i="11"/>
  <c r="BGB282" i="11" s="1"/>
  <c r="BGC282" i="11" s="1"/>
  <c r="AVZ282" i="11"/>
  <c r="AWF282" i="11" s="1"/>
  <c r="AWG282" i="11" s="1"/>
  <c r="AMD282" i="11"/>
  <c r="AMJ282" i="11" s="1"/>
  <c r="AMK282" i="11" s="1"/>
  <c r="ACH282" i="11"/>
  <c r="ACN282" i="11" s="1"/>
  <c r="ACO282" i="11" s="1"/>
  <c r="SL282" i="11"/>
  <c r="SR282" i="11" s="1"/>
  <c r="SS282" i="11" s="1"/>
  <c r="IP282" i="11"/>
  <c r="IV282" i="11" s="1"/>
  <c r="IW282" i="11" s="1"/>
  <c r="WVB281" i="11"/>
  <c r="WVF281" i="11" s="1"/>
  <c r="WVI281" i="11" s="1"/>
  <c r="WLF281" i="11"/>
  <c r="WLJ281" i="11" s="1"/>
  <c r="WLM281" i="11" s="1"/>
  <c r="WBJ281" i="11"/>
  <c r="WBN281" i="11" s="1"/>
  <c r="WBQ281" i="11" s="1"/>
  <c r="VRN281" i="11"/>
  <c r="VRR281" i="11" s="1"/>
  <c r="VRU281" i="11" s="1"/>
  <c r="VHR281" i="11"/>
  <c r="VHV281" i="11" s="1"/>
  <c r="VHY281" i="11" s="1"/>
  <c r="UXV281" i="11"/>
  <c r="UXZ281" i="11" s="1"/>
  <c r="UYC281" i="11" s="1"/>
  <c r="UNZ281" i="11"/>
  <c r="UOD281" i="11" s="1"/>
  <c r="UOG281" i="11" s="1"/>
  <c r="UED281" i="11"/>
  <c r="UEH281" i="11" s="1"/>
  <c r="UEK281" i="11" s="1"/>
  <c r="TUH281" i="11"/>
  <c r="TUL281" i="11" s="1"/>
  <c r="TUO281" i="11" s="1"/>
  <c r="TKL281" i="11"/>
  <c r="TKP281" i="11" s="1"/>
  <c r="TKS281" i="11" s="1"/>
  <c r="TAP281" i="11"/>
  <c r="TAT281" i="11" s="1"/>
  <c r="TAW281" i="11" s="1"/>
  <c r="SQT281" i="11"/>
  <c r="SQX281" i="11" s="1"/>
  <c r="SRA281" i="11" s="1"/>
  <c r="SGX281" i="11"/>
  <c r="SHB281" i="11" s="1"/>
  <c r="SHE281" i="11" s="1"/>
  <c r="RXB281" i="11"/>
  <c r="RXF281" i="11" s="1"/>
  <c r="RXI281" i="11" s="1"/>
  <c r="RNF281" i="11"/>
  <c r="RNJ281" i="11" s="1"/>
  <c r="RNM281" i="11" s="1"/>
  <c r="RDJ281" i="11"/>
  <c r="RDN281" i="11" s="1"/>
  <c r="RDQ281" i="11" s="1"/>
  <c r="QTN281" i="11"/>
  <c r="QTR281" i="11" s="1"/>
  <c r="QTU281" i="11" s="1"/>
  <c r="QJR281" i="11"/>
  <c r="QJV281" i="11" s="1"/>
  <c r="QJY281" i="11" s="1"/>
  <c r="PZV281" i="11"/>
  <c r="PZZ281" i="11" s="1"/>
  <c r="QAC281" i="11" s="1"/>
  <c r="PPZ281" i="11"/>
  <c r="PQD281" i="11" s="1"/>
  <c r="PQG281" i="11" s="1"/>
  <c r="PGD281" i="11"/>
  <c r="PGH281" i="11" s="1"/>
  <c r="PGK281" i="11" s="1"/>
  <c r="OWH281" i="11"/>
  <c r="OWL281" i="11" s="1"/>
  <c r="OWO281" i="11" s="1"/>
  <c r="OML281" i="11"/>
  <c r="OMP281" i="11" s="1"/>
  <c r="OMS281" i="11" s="1"/>
  <c r="OCP281" i="11"/>
  <c r="OCT281" i="11" s="1"/>
  <c r="OCW281" i="11" s="1"/>
  <c r="NST281" i="11"/>
  <c r="NSX281" i="11" s="1"/>
  <c r="NTA281" i="11" s="1"/>
  <c r="NIX281" i="11"/>
  <c r="NJB281" i="11" s="1"/>
  <c r="NJE281" i="11" s="1"/>
  <c r="MZB281" i="11"/>
  <c r="MZF281" i="11" s="1"/>
  <c r="MZI281" i="11" s="1"/>
  <c r="MPF281" i="11"/>
  <c r="MPJ281" i="11" s="1"/>
  <c r="MPM281" i="11" s="1"/>
  <c r="MFJ281" i="11"/>
  <c r="MFN281" i="11" s="1"/>
  <c r="MFQ281" i="11" s="1"/>
  <c r="LVN281" i="11"/>
  <c r="LVR281" i="11" s="1"/>
  <c r="LVU281" i="11" s="1"/>
  <c r="LLR281" i="11"/>
  <c r="LLV281" i="11" s="1"/>
  <c r="LLY281" i="11" s="1"/>
  <c r="LBV281" i="11"/>
  <c r="LBZ281" i="11" s="1"/>
  <c r="LCC281" i="11" s="1"/>
  <c r="KRZ281" i="11"/>
  <c r="KSD281" i="11" s="1"/>
  <c r="KSG281" i="11" s="1"/>
  <c r="KID281" i="11"/>
  <c r="KIH281" i="11" s="1"/>
  <c r="KIK281" i="11" s="1"/>
  <c r="JYH281" i="11"/>
  <c r="JYL281" i="11" s="1"/>
  <c r="JYO281" i="11" s="1"/>
  <c r="JOL281" i="11"/>
  <c r="JOP281" i="11" s="1"/>
  <c r="JOS281" i="11" s="1"/>
  <c r="JEP281" i="11"/>
  <c r="JET281" i="11" s="1"/>
  <c r="JEW281" i="11" s="1"/>
  <c r="IUT281" i="11"/>
  <c r="IUX281" i="11" s="1"/>
  <c r="IVA281" i="11" s="1"/>
  <c r="IKX281" i="11"/>
  <c r="ILB281" i="11" s="1"/>
  <c r="ILE281" i="11" s="1"/>
  <c r="IBB281" i="11"/>
  <c r="IBF281" i="11" s="1"/>
  <c r="IBI281" i="11" s="1"/>
  <c r="HRF281" i="11"/>
  <c r="HRJ281" i="11" s="1"/>
  <c r="HRM281" i="11" s="1"/>
  <c r="HHJ281" i="11"/>
  <c r="HHN281" i="11" s="1"/>
  <c r="HHQ281" i="11" s="1"/>
  <c r="GXN281" i="11"/>
  <c r="GXR281" i="11" s="1"/>
  <c r="GXU281" i="11" s="1"/>
  <c r="GNR281" i="11"/>
  <c r="GNV281" i="11" s="1"/>
  <c r="GNY281" i="11" s="1"/>
  <c r="GDV281" i="11"/>
  <c r="GDZ281" i="11" s="1"/>
  <c r="GEC281" i="11" s="1"/>
  <c r="FTZ281" i="11"/>
  <c r="FUD281" i="11" s="1"/>
  <c r="FUG281" i="11" s="1"/>
  <c r="FKD281" i="11"/>
  <c r="FKH281" i="11" s="1"/>
  <c r="FKK281" i="11" s="1"/>
  <c r="FAH281" i="11"/>
  <c r="FAL281" i="11" s="1"/>
  <c r="FAO281" i="11" s="1"/>
  <c r="EQL281" i="11"/>
  <c r="EQP281" i="11" s="1"/>
  <c r="EQS281" i="11" s="1"/>
  <c r="EGP281" i="11"/>
  <c r="EGT281" i="11" s="1"/>
  <c r="EGW281" i="11" s="1"/>
  <c r="DWT281" i="11"/>
  <c r="DWX281" i="11" s="1"/>
  <c r="DXA281" i="11" s="1"/>
  <c r="DMX281" i="11"/>
  <c r="DNB281" i="11" s="1"/>
  <c r="DNE281" i="11" s="1"/>
  <c r="DDB281" i="11"/>
  <c r="DDF281" i="11" s="1"/>
  <c r="DDI281" i="11" s="1"/>
  <c r="CTF281" i="11"/>
  <c r="CTJ281" i="11" s="1"/>
  <c r="CTM281" i="11" s="1"/>
  <c r="CJJ281" i="11"/>
  <c r="CJN281" i="11" s="1"/>
  <c r="CJQ281" i="11" s="1"/>
  <c r="BZN281" i="11"/>
  <c r="BZR281" i="11" s="1"/>
  <c r="BZU281" i="11" s="1"/>
  <c r="BPR281" i="11"/>
  <c r="BPV281" i="11" s="1"/>
  <c r="BPY281" i="11" s="1"/>
  <c r="BFV281" i="11"/>
  <c r="BFZ281" i="11" s="1"/>
  <c r="BGC281" i="11" s="1"/>
  <c r="AVZ281" i="11"/>
  <c r="AWD281" i="11" s="1"/>
  <c r="AWG281" i="11" s="1"/>
  <c r="AMD281" i="11"/>
  <c r="AMH281" i="11" s="1"/>
  <c r="AMK281" i="11" s="1"/>
  <c r="ACH281" i="11"/>
  <c r="ACL281" i="11" s="1"/>
  <c r="ACO281" i="11" s="1"/>
  <c r="SL281" i="11"/>
  <c r="SP281" i="11" s="1"/>
  <c r="SS281" i="11" s="1"/>
  <c r="IP281" i="11"/>
  <c r="IT281" i="11" s="1"/>
  <c r="IW281" i="11" s="1"/>
  <c r="IR284" i="11" l="1"/>
  <c r="IW284" i="11" s="1"/>
  <c r="ACJ284" i="11"/>
  <c r="ACO284" i="11" s="1"/>
  <c r="AWB284" i="11"/>
  <c r="AWG284" i="11" s="1"/>
  <c r="BPT284" i="11"/>
  <c r="BPY284" i="11" s="1"/>
  <c r="CJL284" i="11"/>
  <c r="CJQ284" i="11" s="1"/>
  <c r="DDD284" i="11"/>
  <c r="DDI284" i="11" s="1"/>
  <c r="DWV284" i="11"/>
  <c r="DXA284" i="11" s="1"/>
  <c r="EQN284" i="11"/>
  <c r="EQS284" i="11" s="1"/>
  <c r="FKF284" i="11"/>
  <c r="FKK284" i="11" s="1"/>
  <c r="GNT284" i="11"/>
  <c r="GNY284" i="11" s="1"/>
  <c r="IBD284" i="11"/>
  <c r="IBI284" i="11" s="1"/>
  <c r="JON284" i="11"/>
  <c r="JOS284" i="11" s="1"/>
  <c r="LBX284" i="11"/>
  <c r="LCC284" i="11" s="1"/>
  <c r="OCR284" i="11"/>
  <c r="OCW284" i="11" s="1"/>
  <c r="RDL284" i="11"/>
  <c r="RDQ284" i="11" s="1"/>
  <c r="UEF284" i="11"/>
  <c r="UEK284" i="11" s="1"/>
  <c r="BZP284" i="11"/>
  <c r="BZU284" i="11" s="1"/>
  <c r="GDX284" i="11"/>
  <c r="GEC284" i="11" s="1"/>
  <c r="GXP284" i="11"/>
  <c r="GXU284" i="11" s="1"/>
  <c r="HRH284" i="11"/>
  <c r="HRM284" i="11" s="1"/>
  <c r="IKZ284" i="11"/>
  <c r="ILE284" i="11" s="1"/>
  <c r="DMZ284" i="11"/>
  <c r="DNE284" i="11" s="1"/>
  <c r="FAJ284" i="11"/>
  <c r="FAO284" i="11" s="1"/>
  <c r="JER284" i="11"/>
  <c r="JEW284" i="11" s="1"/>
  <c r="JYJ284" i="11"/>
  <c r="JYO284" i="11" s="1"/>
  <c r="KSB284" i="11"/>
  <c r="KSG284" i="11" s="1"/>
  <c r="MFL284" i="11"/>
  <c r="MFQ284" i="11" s="1"/>
  <c r="MZD284" i="11"/>
  <c r="MZI284" i="11" s="1"/>
  <c r="PGF284" i="11"/>
  <c r="PGK284" i="11" s="1"/>
  <c r="PZX284" i="11"/>
  <c r="QAC284" i="11" s="1"/>
  <c r="SGZ284" i="11"/>
  <c r="SHE284" i="11" s="1"/>
  <c r="TAR284" i="11"/>
  <c r="TAW284" i="11" s="1"/>
  <c r="VHT284" i="11"/>
  <c r="VHY284" i="11" s="1"/>
  <c r="WBL284" i="11"/>
  <c r="WBQ284" i="11" s="1"/>
  <c r="SN284" i="11"/>
  <c r="SS284" i="11" s="1"/>
  <c r="AMF284" i="11"/>
  <c r="AMK284" i="11" s="1"/>
  <c r="CTH284" i="11"/>
  <c r="CTM284" i="11" s="1"/>
  <c r="FUB284" i="11"/>
  <c r="FUG284" i="11" s="1"/>
  <c r="IUV284" i="11"/>
  <c r="IVA284" i="11" s="1"/>
  <c r="LVP284" i="11"/>
  <c r="LVU284" i="11" s="1"/>
  <c r="OWJ284" i="11"/>
  <c r="OWO284" i="11" s="1"/>
  <c r="RXD284" i="11"/>
  <c r="RXI284" i="11" s="1"/>
  <c r="UXX284" i="11"/>
  <c r="UYC284" i="11" s="1"/>
  <c r="LLT284" i="11"/>
  <c r="LLY284" i="11" s="1"/>
  <c r="MPH284" i="11"/>
  <c r="MPM284" i="11" s="1"/>
  <c r="NSV284" i="11"/>
  <c r="NTA284" i="11" s="1"/>
  <c r="OMN284" i="11"/>
  <c r="OMS284" i="11" s="1"/>
  <c r="PQB284" i="11"/>
  <c r="PQG284" i="11" s="1"/>
  <c r="QTP284" i="11"/>
  <c r="QTU284" i="11" s="1"/>
  <c r="RNH284" i="11"/>
  <c r="RNM284" i="11" s="1"/>
  <c r="SQV284" i="11"/>
  <c r="SRA284" i="11" s="1"/>
  <c r="TUJ284" i="11"/>
  <c r="TUO284" i="11" s="1"/>
  <c r="UOB284" i="11"/>
  <c r="UOG284" i="11" s="1"/>
  <c r="VRP284" i="11"/>
  <c r="VRU284" i="11" s="1"/>
  <c r="WVD284" i="11"/>
  <c r="WVI284" i="11" s="1"/>
  <c r="BFX284" i="11"/>
  <c r="BGC284" i="11" s="1"/>
  <c r="EGR284" i="11"/>
  <c r="EGW284" i="11" s="1"/>
  <c r="HHL284" i="11"/>
  <c r="HHQ284" i="11" s="1"/>
  <c r="KIF284" i="11"/>
  <c r="KIK284" i="11" s="1"/>
  <c r="NIZ284" i="11"/>
  <c r="NJE284" i="11" s="1"/>
  <c r="QJT284" i="11"/>
  <c r="QJY284" i="11" s="1"/>
  <c r="TKN284" i="11"/>
  <c r="TKS284" i="11" s="1"/>
  <c r="WLH284" i="11"/>
  <c r="WLM284" i="11" s="1"/>
  <c r="K3" i="11"/>
  <c r="K395" i="11"/>
  <c r="K397" i="11" s="1"/>
  <c r="K398" i="11" l="1"/>
  <c r="K399" i="11" s="1"/>
  <c r="K400" i="11" l="1"/>
  <c r="K401" i="11" s="1"/>
  <c r="K402" i="11" s="1"/>
  <c r="K403" i="11" s="1"/>
</calcChain>
</file>

<file path=xl/sharedStrings.xml><?xml version="1.0" encoding="utf-8"?>
<sst xmlns="http://schemas.openxmlformats.org/spreadsheetml/2006/main" count="1962" uniqueCount="220">
  <si>
    <t>N</t>
  </si>
  <si>
    <t xml:space="preserve">სამუშაოს დასახელება </t>
  </si>
  <si>
    <t>განზ. ერთ.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</si>
  <si>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</si>
  <si>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</si>
  <si>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</si>
  <si>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</si>
  <si>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</si>
  <si>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</si>
  <si>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</si>
  <si>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</si>
  <si>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</si>
  <si>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</si>
  <si>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</si>
  <si>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ექსკავატორი ჩამჩის ტევადობით 0,5 მ3</t>
  </si>
  <si>
    <t>მანქ/ს</t>
  </si>
  <si>
    <t>სხვა მანქანები</t>
  </si>
  <si>
    <t>ლარი</t>
  </si>
  <si>
    <t>ბულდოზერი 80 ცხ.ძ.</t>
  </si>
  <si>
    <t>სატკეპნი პნევმოსვლაზე 10ტ</t>
  </si>
  <si>
    <t>მატერიალური რესურსები</t>
  </si>
  <si>
    <t>სხვა მასალები</t>
  </si>
  <si>
    <t>მ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</si>
  <si>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</si>
  <si>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</si>
  <si>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</si>
  <si>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</si>
  <si>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</si>
  <si>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სულ ხარჯთაღიცხვით</t>
  </si>
  <si>
    <t>წყალი</t>
  </si>
  <si>
    <t>ც</t>
  </si>
  <si>
    <t>ქვიშა  (ფრაქცია 2-5 მმ)</t>
  </si>
  <si>
    <t>ტ</t>
  </si>
  <si>
    <t>მანქანები</t>
  </si>
  <si>
    <t>IV კატ. გრუნტის დამუშავება ექსკავატორით ჩამჩის მოცულობით 0.5 მ3  ა/მ დატვირთვით</t>
  </si>
  <si>
    <t>ღორღი 20-40 ფრაქცია</t>
  </si>
  <si>
    <t>IV კატ. გრუნტის დამუშავება ხელით, ავტოთვითმცლელზე დატვირთვით</t>
  </si>
  <si>
    <t>ბულდოზერი   50 ცხ.ძ</t>
  </si>
  <si>
    <t>ქვიშა-ხრეშოვანი  (ფრაქცია 0-80 მმ) ნარევი</t>
  </si>
  <si>
    <t>შრომის დანახარჯი</t>
  </si>
  <si>
    <t>IV კატ. გრუნტის დამუშავება ხელით, გვერდზე დაყრით</t>
  </si>
  <si>
    <t>დამუშავებული გრუნტის დატვირთვა ექსკავატორით ავ/თვითმცლელზე</t>
  </si>
  <si>
    <t xml:space="preserve">ჭის ქვეშ ქვიშა-ხრეშოვანი  (ფრაქცია 0-56 მმ) ნარევის  ბალიშის მოწყობა 10 სმ </t>
  </si>
  <si>
    <t>კაც.სთ</t>
  </si>
  <si>
    <t>სხვა მასალები (გამირების ღირებულების გათვალისწინებით)</t>
  </si>
  <si>
    <t>მ3</t>
  </si>
  <si>
    <t>ჭის გარე ზედაპირის ჰიდროიზოლაცია ბიტუმ-ზეთოვანი მასტიკით 2 ფენად</t>
  </si>
  <si>
    <t>22-23-1</t>
  </si>
  <si>
    <t>რკ/ბ რგოლი D=1000 მმ / H=1000 მმ ბეტონი B22.5 (M-300)</t>
  </si>
  <si>
    <t>რკ/ბ რგოლი D=1000 მმ / H=500 მმ ბეტონი B22.5 (M-300)</t>
  </si>
  <si>
    <t>რკ/ბ ძირის ფილა D=1000 მმ ბეტონი B22.5 (M-300)</t>
  </si>
  <si>
    <t>რკ/ბ გადახურვის ფილა          თუჯის მრგვალი ჩარჩო-ხუფით D=1000 მმ *1000 მმ                         ბეტონი B22.5 (M-300)</t>
  </si>
  <si>
    <t>ბეტონი B15 (M-200)</t>
  </si>
  <si>
    <t>ბიტუმ-ზეთოვანი მასტიკა МБ-50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</si>
  <si>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</si>
  <si>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</si>
  <si>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</si>
  <si>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 xml:space="preserve">დამტვრეული ასფალტის  ნატეხების დატვირთვა ავ/თვითმც. და გატანა  </t>
  </si>
  <si>
    <t xml:space="preserve">ქვიშის გადაადგილება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</si>
  <si>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თხრილის შევსება ღორღით  (ფრაქცია 0-40 მმ)                           მექანიზმის გამოყენებით, 50 მ-ზე გადაადგილებით, დატკეპნით (K=0.98-1.25)</t>
  </si>
  <si>
    <t>ღორღი  (ფრაქცია 0-40 მმ)</t>
  </si>
  <si>
    <t>თხრილის შევსება ქვიშა-ხრეშოვანი  (ფრაქცია 0-80 მმ) ნარევით მექანიზმის გამოყენებით, 50 მ-ზე გადაადგილებით, დატკეპნით (K=0.98-1.25)</t>
  </si>
  <si>
    <t>ქვიშა-ხრეშოვანი  ნარევი   (ფრაქცია 0-56 მმ)</t>
  </si>
  <si>
    <t>მანქ/სთ</t>
  </si>
  <si>
    <t>მ³</t>
  </si>
  <si>
    <t xml:space="preserve">წყალსადენის პოლიეთილენის მილის PE100 SDR11 PN16 d=90 მმ   შეძენა, მონტაჟი </t>
  </si>
  <si>
    <t xml:space="preserve">წყალსადენის პოლიეთილენის მილი PE100 SDR11 PN16 d=90 მმ </t>
  </si>
  <si>
    <t xml:space="preserve">წყალსადენის პოლიეთილენის მილის PE100 SDR11 PN16 d=90 მმ  ჰიდრავლიკური გამოცდა </t>
  </si>
  <si>
    <t xml:space="preserve">წყალსადენის პოლიეთილენის მილის  PE100 SDR11 PN16 d=90 მმ  გარეცხვა ქლორიანი წყლით       </t>
  </si>
  <si>
    <t xml:space="preserve">წყალსადენის პოლიეთილენის მილის PE100 SDR11 PN16 d=63 მმ   შეძენა, მონტაჟი </t>
  </si>
  <si>
    <t xml:space="preserve">წყალსადენის პოლიეთილენის მილი PE100 SDR11 PN16 d=63 მმ </t>
  </si>
  <si>
    <t xml:space="preserve">წყალსადენის პოლიეთილენის მილის PE100 SDR11 PN16 d=63 მმ  ჰიდრავლიკური გამოცდა </t>
  </si>
  <si>
    <t xml:space="preserve">წყალსადენის პოლიეთილენის მილის  PE100 SDR11 PN16 d=63 მმ  გარეცხვა ქლორიანი წყლით       </t>
  </si>
  <si>
    <t>ჩობალი d=273 მმ</t>
  </si>
  <si>
    <t>ლითონის ელემენტების შეღებვა ანტიკოროზიული ლაქით</t>
  </si>
  <si>
    <t>ანტიკოროზიული ლაქი</t>
  </si>
  <si>
    <t>კგ</t>
  </si>
  <si>
    <t xml:space="preserve">თუჯის ურდულის  PN16 d=80 მმ შეძენა და მოწყობა  </t>
  </si>
  <si>
    <t>თუჯის  ურდული PN16 d=80 მმ</t>
  </si>
  <si>
    <t xml:space="preserve">თუჯის ურდულის  PN16 d=50 მმ შეძენა და მოწყობა  </t>
  </si>
  <si>
    <t>თუჯის ურდული PN16 d=50 მმ</t>
  </si>
  <si>
    <t>ცალი</t>
  </si>
  <si>
    <t xml:space="preserve">ადაპტორი  PN16 d=90 მმ  მილტუჩით შეძენა და მოწყობა </t>
  </si>
  <si>
    <t>ადაპტორი  PN16 d=90 მმ</t>
  </si>
  <si>
    <t>მილტუჩა  PN16 d=90 მმ</t>
  </si>
  <si>
    <t>ფიცარი ჩამოგანული 25-32მმ III ხ</t>
  </si>
  <si>
    <t>ტრანშეის კონტურებში არსებული ასფალტის საფარის ჩახერხვა 20 სმ სიღრმეზე ფრეზით</t>
  </si>
  <si>
    <t xml:space="preserve">ფრეზი  საგზაო მიბმული, ტრაქტორით (108 ცხ.ძ.)  </t>
  </si>
  <si>
    <t>ავტოთვითმცლელით გატანა 25 კმ</t>
  </si>
  <si>
    <t>გრუნტის გატანა ავტოთვითმცლელებით 25 კმ</t>
  </si>
  <si>
    <t>ქვიშის (ფრაქცია 2-5 მმ) საფარის მოწყობა, დატკეპნით (K=0.98-1.25) მილის ქვეშ 15 სმ, ზემოდან  30 სმ</t>
  </si>
  <si>
    <t xml:space="preserve">წყალსადენის პოლიეთილენის მილის PE100 SDR11 PN16 d=110 მმ   შეძენა, მონტაჟი </t>
  </si>
  <si>
    <t xml:space="preserve">წყალსადენის პოლიეთილენის მილი PE100 SDR11 PN16 d=110 მმ </t>
  </si>
  <si>
    <t xml:space="preserve">წყალსადენის პოლიეთილენის მილის PE100 SDR11 PN16 d=110 მმ  ჰიდრავლიკური გამოცდა </t>
  </si>
  <si>
    <t xml:space="preserve">წყალსადენის პოლიეთილენის მილის  PE100 SDR11 PN16 d=110 მმ  გარეცხვა ქლორიანი წყლით       </t>
  </si>
  <si>
    <t xml:space="preserve">წყალსადენის პოლიეთილენის მილის PE100 SDR11 PN16 d=50 მმ   შეძენა, მონტაჟი </t>
  </si>
  <si>
    <t xml:space="preserve">წყალსადენის პოლიეთილენის მილი PE100 SDR11 PN16 d=50 მმ </t>
  </si>
  <si>
    <t xml:space="preserve">წყალსადენის პოლიეთილენის მილის PE100 SDR11 PN16 d=50 მმ  ჰიდრავლიკური გამოცდა </t>
  </si>
  <si>
    <t xml:space="preserve">წყალსადენის პოლიეთილენის მილის  PE100 SDR11 PN16 d=50 მმ  გარეცხვა ქლორიანი წყლით       </t>
  </si>
  <si>
    <t>რკ/ბ რგოლი D=1500 მმ / H=1000 მმ ბეტონი B22.5 (M-300)</t>
  </si>
  <si>
    <t>რკ/ბ რგოლი D=1500 მმ / H=500 მმ ბეტონი B22.5 (M-300)</t>
  </si>
  <si>
    <t>რკ/ბ ძირის ფილა D=1500 მმ ბეტონი B22.5 (M-300)</t>
  </si>
  <si>
    <t>რკ/ბ გადახურვის ფილა          თუჯის მრგვალი ჩარჩო-ხუფით D=1500 მმ *1500 მმ                         ბეტონი B22.5 (M-300)</t>
  </si>
  <si>
    <t xml:space="preserve">ადაპტორი  PN16 d=110 მმ მილტუჩით შეძენა და მოწყობა </t>
  </si>
  <si>
    <t xml:space="preserve"> ადაპტორი PN16 d=110 მმ</t>
  </si>
  <si>
    <t xml:space="preserve"> მილტუჩა  PN16 d=110 მმ</t>
  </si>
  <si>
    <t xml:space="preserve">ადაპტორი  PN16 d=63 მმ  მილტუჩით შეძენა და მოწყობა </t>
  </si>
  <si>
    <t>ადაპტორი  PN16 d=63 მმ</t>
  </si>
  <si>
    <t>ადაპტორის მილტუჩი PN16 d=63 მმ</t>
  </si>
  <si>
    <t xml:space="preserve">ადაპტორი  PN16 d=50 მმ  მილტუჩით შეძენა და მოწყობა </t>
  </si>
  <si>
    <t>ადაპტორი   PN16 d=50 მმ</t>
  </si>
  <si>
    <t>ჩასაკეთებელი დეტალის           PN16 d=100 მმ   შეძენა-მოწყობა                (1 ცალი)</t>
  </si>
  <si>
    <t>ჩასაკეთებელი დეტალი                                               PN16 d=100 მმ</t>
  </si>
  <si>
    <t xml:space="preserve">თუჯის ურდულის PN16 d=100 მმ შეძენა-მოწყობა  </t>
  </si>
  <si>
    <t xml:space="preserve">თუჯის ურდული PN16 d=100 მმ  </t>
  </si>
  <si>
    <t>ჩობალის შეძენა და მოწყობა d=273 მმ (2 ცალი)</t>
  </si>
  <si>
    <t>ჩობალი d=165 მმ</t>
  </si>
  <si>
    <t>ჩობალის შეძენა და მოწყობა     d=165 მმ (4 ცალი)</t>
  </si>
  <si>
    <t>ჩობალი d=114 მმ</t>
  </si>
  <si>
    <t>ჩობალის შეძენა და მოწყობა  d=114 მმ (20 ცალი)</t>
  </si>
  <si>
    <t>ბეტონი B-25 (M-350)</t>
  </si>
  <si>
    <t xml:space="preserve">ბეტონის საყრდენის მოწყობა  მილის ქვეშ,(100*100*200)მმ (3 ცალი) ბეტონი B-25 (M-350) </t>
  </si>
  <si>
    <t>ადგ.</t>
  </si>
  <si>
    <t xml:space="preserve">ჟანგბადი </t>
  </si>
  <si>
    <t>კარბიდი</t>
  </si>
  <si>
    <t>არსებული გასაუქმებელი ფოლადის  მილის d=200 მმ  ჩაჭრა</t>
  </si>
  <si>
    <t>კომპ</t>
  </si>
  <si>
    <t>სახანძრო მიწისზედა ჰიდრანტი შემადგენლობით:</t>
  </si>
  <si>
    <t>ფოლადის მილი d=89/5 მმ</t>
  </si>
  <si>
    <t>ფოლადის მილტუჩი d=80 მმ ბრტყელი მისადუღებელი</t>
  </si>
  <si>
    <t>ურდული d=80 მმ</t>
  </si>
  <si>
    <t>ფოლადის ურდულის გარსაცმი</t>
  </si>
  <si>
    <t>ფოლადის ურდულის ღერძი</t>
  </si>
  <si>
    <t>მიწის ზედა სახანძრო ჰიდრანტი</t>
  </si>
  <si>
    <t>ურდულის ხუფი ,,კოვერი''</t>
  </si>
  <si>
    <t>ბეტონის საყრდენი ბალიში 400X400X100 მმ</t>
  </si>
  <si>
    <t>პოლიეთილენის მილი d=90 მმ</t>
  </si>
  <si>
    <t>პოლიეთილენის სამკაპი d=90 მმ</t>
  </si>
  <si>
    <t>პოლიეთილენის გადამყვანი  d=90/90 მმ</t>
  </si>
  <si>
    <t>სახანძრო განშტოების პოლიეთილენის მილი d=90 მმ</t>
  </si>
  <si>
    <t>პოლიეთილენის ადაპტორი მილყელი-მილტუჩით d=90 მმ</t>
  </si>
  <si>
    <t xml:space="preserve">სასიგნალო ლენტის შეძენა და მოწყობა თხრილში </t>
  </si>
  <si>
    <t>სასიგნალო ლენტი</t>
  </si>
  <si>
    <t>ბეტონი  (B-15 M-200)</t>
  </si>
  <si>
    <t>ფოლადის  მილის d=200 მმ დახშობა ბეტონით (B-15 M-200)</t>
  </si>
  <si>
    <t>ფიცარი ჩამოგანილი III ხარ 25-32 მმ</t>
  </si>
  <si>
    <t>მილის პირიპირა შედუღებით გადაბმის ადგილების შემოწმება d=160 მმ</t>
  </si>
  <si>
    <t>12</t>
  </si>
  <si>
    <t>სახანძრო მიწისზედა ჰიდრანტის (კომპ. 1) შეძენა, მოწყობა d=80 მმ</t>
  </si>
  <si>
    <t>გაზინთული თოკი ჩობალებისთვის  (15 მ)</t>
  </si>
  <si>
    <t xml:space="preserve">წყალსადენის პოლიეთილენის მილის PE100 SDR11 PN16 d=225 მმ   შეძენა, მონტაჟი </t>
  </si>
  <si>
    <t xml:space="preserve">წყალსადენის პოლიეთილენის მილი PE100 SDR11 PN16 d=225 მმ </t>
  </si>
  <si>
    <t xml:space="preserve">წყალსადენის პოლიეთილენის მილის PE100 SDR11 PN16 d=225 მმ  ჰიდრავლიკური გამოცდა </t>
  </si>
  <si>
    <t xml:space="preserve">წყალსადენის პოლიეთილენის მილის  PE100 SDR11 PN16 d=225 მმ  გარეცხვა ქლორიანი წყლით       </t>
  </si>
  <si>
    <t>ფოლადის მილის d=80/4 მმ       შეძენა და მონტაჟი</t>
  </si>
  <si>
    <t>ფოლადის მილი d=80/4 მმ</t>
  </si>
  <si>
    <t xml:space="preserve">ფოლადის მილის d=80/4 მმ  ჰიდრავლიკური გამოცდა           </t>
  </si>
  <si>
    <t xml:space="preserve">ფოლადის მილის d=80/4 მმ    გარეცხვა ქლორიანი წყლით   </t>
  </si>
  <si>
    <t>პოლიეთილენის სამკაპი        შეძენა, მოწყობა   d=225/225 მმ</t>
  </si>
  <si>
    <t>პოლიეთილენის სამკაპი      d=225/225 მმ</t>
  </si>
  <si>
    <t>ადაპტორის მილტუჩი               PN16 d=50 მმ</t>
  </si>
  <si>
    <t>პოლიეთილენის შემაერთებელი  ელ. ქუროს შეძენა, მოწყობა      d=110 მმ PN16</t>
  </si>
  <si>
    <t>პოლიეთილენის ელ. ქურო      d=110 მმ PN16</t>
  </si>
  <si>
    <t xml:space="preserve">პოლიეთილენის შემაერთებელი ელ. ქუროს შეძენა, მოწყობა        d=90 მმ PN16  </t>
  </si>
  <si>
    <t xml:space="preserve">პოლიეთილენის ელ. ქურო        d=90 მმ PN16  </t>
  </si>
  <si>
    <t>პოლიეთილენის ქუროუნაგირის შეძენა, მოწყობა დ=110X25 მმ</t>
  </si>
  <si>
    <t>J20I-15025</t>
  </si>
  <si>
    <t>პოლიეთილენის ელექტრო უნაგირი დ=110/25 მმ</t>
  </si>
  <si>
    <t>ფოლადის მილტუჩა d=80 მმ</t>
  </si>
  <si>
    <t>ფოლადის მილტუჩის  შეძენა და მოწყობა d=80 მმ</t>
  </si>
  <si>
    <t>ფოლადის მილტუჩი                                               d=80 მმ</t>
  </si>
  <si>
    <t xml:space="preserve">ბეტონის საყრდენის მოწყობა  მილის ქვეშ,(700*500*250)მმ (1 ცალი) ბეტონი B-25 (M-350) </t>
  </si>
  <si>
    <t>საპროექტო პოლიეთილენის  PE 100 SDR 11 PN 16 d=225 მმ მილის შეჭრა არსებულ პოლიეთ.  d=225 მმ  ქსელში</t>
  </si>
  <si>
    <t xml:space="preserve">პოლიეთილენის  მილი                                                                                       PE 100 SDR 11 PN 16 d=225 მმ </t>
  </si>
  <si>
    <t>კარტოზიას ქუჩის წყალსადენის ქსელის რეაბილიტაცია</t>
  </si>
  <si>
    <t xml:space="preserve">გაუთვალისწინებელი ხარჯები </t>
  </si>
  <si>
    <t xml:space="preserve">დ.ღ.გ.  </t>
  </si>
  <si>
    <t>კონტრაქტორის მომსახურება</t>
  </si>
  <si>
    <t>GWP</t>
  </si>
  <si>
    <t>კონტრაქტორის მასალა</t>
  </si>
  <si>
    <t>ფოლადის მუხლი 90° ქვესადგამით</t>
  </si>
  <si>
    <r>
      <t>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</si>
  <si>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</si>
  <si>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</si>
  <si>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 xml:space="preserve">=1800 მმ                       (1 კომპ) შეძენა-მონტაჟი,                            რკ/ბ ძირის ფილით (ПД-15) ბეტონი B22.5 (M-300),                  რკ/ბ რგოლებით      (KС-15-9)        ბეტონი B22.5 (M-300),                     რკ/ბ გადახურვის ფილა (ПП-15-2) ბეტონი B22.5 (M-300),                თუჯის მრგვალი ხუფით  (დატვირთვა 25 ტ) გამირების მოწყობის გათვალისწინებით 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</si>
  <si>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 xml:space="preserve">=1800 მმ                       (9 კომპ) შეძენა-მონტაჟი,                            რკ/ბ ძირის ფილით (ПД-10) ბეტონი B22.5 (M-300),                  რკ/ბ რგოლებით      (K-10-9)        ბეტონი B22.5 (M-300),                     რკ/ბ გადახურვის ფილა (ПП-10-2) ბეტონი B22.5 (M-300),                თუჯის მრგვალი ხუფით  (დატვირთვა 25 ტ) გამირების მოწყობის გათვალისწინებით </t>
    </r>
  </si>
  <si>
    <r>
      <t>მ</t>
    </r>
    <r>
      <rPr>
        <vertAlign val="superscript"/>
        <sz val="10"/>
        <rFont val="Segoe UI"/>
        <family val="2"/>
      </rPr>
      <t>2</t>
    </r>
  </si>
  <si>
    <r>
      <t>ფოლადის</t>
    </r>
    <r>
      <rPr>
        <vertAlign val="superscript"/>
        <sz val="10"/>
        <rFont val="Segoe UI"/>
        <family val="2"/>
      </rPr>
      <t xml:space="preserve"> </t>
    </r>
    <r>
      <rPr>
        <sz val="10"/>
        <rFont val="Segoe UI"/>
        <family val="2"/>
      </rPr>
      <t>მუხლის  d=80 90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 /მილტუჩით/ </t>
    </r>
    <r>
      <rPr>
        <vertAlign val="superscript"/>
        <sz val="10"/>
        <rFont val="Segoe UI"/>
        <family val="2"/>
      </rPr>
      <t xml:space="preserve"> </t>
    </r>
    <r>
      <rPr>
        <sz val="10"/>
        <rFont val="Segoe UI"/>
        <family val="2"/>
      </rPr>
      <t>შეძენა და მოწყობა   (1 ცალი)</t>
    </r>
  </si>
  <si>
    <r>
      <t>ფოლადის d=80 90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მუხლი </t>
    </r>
  </si>
  <si>
    <t xml:space="preserve">ადაპტორი PN16 d=225 მმ  მილტუჩით შეძენა და მოწყობა </t>
  </si>
  <si>
    <t>ადაპტორი PN16 d=225 მმ</t>
  </si>
  <si>
    <t>36.1</t>
  </si>
  <si>
    <t>მილტუჩა  PN16 d=225 მმ</t>
  </si>
  <si>
    <t>37.1</t>
  </si>
  <si>
    <t>38.1</t>
  </si>
  <si>
    <t>39.1</t>
  </si>
  <si>
    <t>40.1</t>
  </si>
  <si>
    <t>პოლიეთილენის სამკაპი        შეძენა, მოწყობა   d=225/50 მმ</t>
  </si>
  <si>
    <t>პოლიეთილენის სამკაპი      d=225/50 მმ</t>
  </si>
  <si>
    <t>პოლიეთილენის ელ. ქუროს შეძენა, მოწყობა PN16 d=225 მმ</t>
  </si>
  <si>
    <t xml:space="preserve">პოლიეთილენის ელექტრო ქურო PN16 d=225 მმ </t>
  </si>
  <si>
    <t>პოლიეთილენის ელ. ქუროს შეძენა, მოწყობა d=63 მმ PN16</t>
  </si>
  <si>
    <t>პოლიეთილენის ელექტრო ქურო d=63 მმ PN16</t>
  </si>
  <si>
    <t>პოლიეთილენის სამკაპი        შეძენა, მოწყობა  PN16 d=225/110 მმ</t>
  </si>
  <si>
    <t>პოლიეთილენის სამკაპი  PN16    d=225/110 მმ</t>
  </si>
  <si>
    <t>პოლიეთილენის ელ.სამკაპი        შეძენა, მოწყობა  PN16 d=225/90 მმ</t>
  </si>
  <si>
    <t>პოლიეთილენის ელ.სამკაპი  PN16    d=225/90 მმ</t>
  </si>
  <si>
    <t>პოლიეთილენის სამკაპი        შეძენა, მოწყობა  PN16 d=225/63 მმ</t>
  </si>
  <si>
    <t>პოლიეთილენის სამკაპი  PN16    d=225/63 მმ</t>
  </si>
  <si>
    <t>50.1</t>
  </si>
  <si>
    <t>ჩასაკეთებელის დეტალის PN16 d=200 მმ   შეძენა და მოწყობა          (1 ცალი)</t>
  </si>
  <si>
    <t>ჩასაკეთებელის დეტალი                 PN16 d=200 მმ</t>
  </si>
  <si>
    <t xml:space="preserve">თუჯის  ურდულის   PN16 d=200 მმ შეძენა და მოწყობა  </t>
  </si>
  <si>
    <t xml:space="preserve">თუჯის ურდული PN16 d=200 მმ </t>
  </si>
  <si>
    <t>67</t>
  </si>
  <si>
    <t>68</t>
  </si>
  <si>
    <t xml:space="preserve">ხარჯთაღრიცხვა </t>
  </si>
  <si>
    <t>შესრულების ვადა</t>
  </si>
  <si>
    <t>გადახდის პირობა</t>
  </si>
  <si>
    <t xml:space="preserve">„სამშენებლო სამუშაო“ „შემსრულებელმა“ უნდა შეასრულოს კვირაში 7 დღე, 24 საათიანი სამუშაო რეჟიმით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</si>
</sst>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0.0"/>
    <numFmt numFmtId="165" formatCode="0.000"/>
    <numFmt numFmtId="166" formatCode="_-* #,##0.00_р_._-;\-* #,##0.00_р_._-;_-* &quot;-&quot;??_р_._-;_-@_-"/>
    <numFmt numFmtId="168" formatCode="_(#,##0_);_(\(#,##0\);_(\ \-\ 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b/>
      <sz val="10"/>
      <color rgb="FFFF0000"/>
      <name val="Segoe UI"/>
      <family val="2"/>
    </font>
    <font>
      <vertAlign val="superscript"/>
      <sz val="10"/>
      <name val="Segoe UI"/>
      <family val="2"/>
    </font>
    <font>
      <vertAlign val="subscript"/>
      <sz val="1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9">
    <xf numFmtId="0" fontId="0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10">
    <xf numFmtId="0" fontId="0" fillId="0" borderId="0" xfId="0"/>
    <xf numFmtId="168" fontId="5" fillId="0" borderId="1" xfId="1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vertical="center"/>
    </xf>
    <xf numFmtId="9" fontId="4" fillId="0" borderId="17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0" fontId="4" fillId="2" borderId="18" xfId="1" applyFont="1" applyFill="1" applyBorder="1" applyAlignment="1" applyProtection="1">
      <alignment vertical="center"/>
      <protection locked="0"/>
    </xf>
    <xf numFmtId="0" fontId="4" fillId="2" borderId="7" xfId="1" applyFont="1" applyFill="1" applyBorder="1" applyAlignment="1">
      <alignment horizontal="center" vertical="center"/>
    </xf>
    <xf numFmtId="2" fontId="4" fillId="2" borderId="7" xfId="1" applyNumberFormat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vertical="center"/>
    </xf>
    <xf numFmtId="0" fontId="5" fillId="2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4" fillId="2" borderId="13" xfId="1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0" xfId="1" applyFont="1" applyFill="1" applyBorder="1" applyAlignment="1">
      <alignment vertical="center"/>
    </xf>
    <xf numFmtId="0" fontId="4" fillId="2" borderId="0" xfId="1" applyFont="1" applyFill="1" applyBorder="1" applyAlignment="1"/>
    <xf numFmtId="0" fontId="4" fillId="2" borderId="0" xfId="1" applyFont="1" applyFill="1" applyAlignment="1"/>
    <xf numFmtId="0" fontId="4" fillId="2" borderId="13" xfId="0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/>
    </xf>
    <xf numFmtId="0" fontId="4" fillId="2" borderId="0" xfId="1" applyFont="1" applyFill="1" applyAlignment="1">
      <alignment vertical="center"/>
    </xf>
    <xf numFmtId="0" fontId="5" fillId="2" borderId="1" xfId="1" applyFont="1" applyFill="1" applyBorder="1" applyAlignment="1">
      <alignment vertical="center"/>
    </xf>
    <xf numFmtId="0" fontId="4" fillId="2" borderId="1" xfId="1" applyFont="1" applyFill="1" applyBorder="1" applyAlignment="1">
      <alignment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vertical="center" wrapText="1"/>
    </xf>
    <xf numFmtId="0" fontId="4" fillId="2" borderId="9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 wrapText="1"/>
    </xf>
    <xf numFmtId="0" fontId="4" fillId="2" borderId="12" xfId="1" applyFont="1" applyFill="1" applyBorder="1" applyAlignment="1" applyProtection="1">
      <alignment horizontal="center" vertical="center"/>
      <protection locked="0"/>
    </xf>
    <xf numFmtId="0" fontId="4" fillId="3" borderId="13" xfId="1" applyFont="1" applyFill="1" applyBorder="1" applyAlignment="1" applyProtection="1">
      <alignment vertical="center"/>
      <protection locked="0"/>
    </xf>
    <xf numFmtId="43" fontId="4" fillId="2" borderId="13" xfId="6" applyFont="1" applyFill="1" applyBorder="1" applyAlignment="1" applyProtection="1">
      <alignment horizontal="center" vertical="center"/>
      <protection locked="0"/>
    </xf>
    <xf numFmtId="43" fontId="4" fillId="3" borderId="13" xfId="6" applyFont="1" applyFill="1" applyBorder="1" applyAlignment="1" applyProtection="1">
      <alignment horizontal="center" vertical="center"/>
      <protection locked="0"/>
    </xf>
    <xf numFmtId="43" fontId="4" fillId="2" borderId="14" xfId="6" applyFont="1" applyFill="1" applyBorder="1" applyAlignment="1" applyProtection="1">
      <alignment horizontal="center" vertical="center"/>
      <protection locked="0"/>
    </xf>
    <xf numFmtId="0" fontId="4" fillId="2" borderId="0" xfId="1" applyFont="1" applyFill="1" applyAlignment="1" applyProtection="1">
      <alignment vertical="center"/>
      <protection locked="0"/>
    </xf>
    <xf numFmtId="0" fontId="4" fillId="2" borderId="13" xfId="1" applyFont="1" applyFill="1" applyBorder="1" applyAlignment="1" applyProtection="1">
      <alignment vertical="center"/>
      <protection locked="0"/>
    </xf>
    <xf numFmtId="43" fontId="4" fillId="2" borderId="13" xfId="6" applyFont="1" applyFill="1" applyBorder="1" applyAlignment="1" applyProtection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vertical="center"/>
    </xf>
    <xf numFmtId="43" fontId="4" fillId="2" borderId="13" xfId="6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12" xfId="2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vertical="center"/>
      <protection locked="0"/>
    </xf>
    <xf numFmtId="43" fontId="4" fillId="0" borderId="13" xfId="6" applyFont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vertical="center"/>
      <protection locked="0"/>
    </xf>
    <xf numFmtId="0" fontId="4" fillId="2" borderId="12" xfId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vertical="center"/>
    </xf>
    <xf numFmtId="43" fontId="4" fillId="3" borderId="13" xfId="6" applyFont="1" applyFill="1" applyBorder="1" applyAlignment="1" applyProtection="1">
      <alignment horizontal="center" vertical="center"/>
    </xf>
    <xf numFmtId="0" fontId="4" fillId="2" borderId="12" xfId="2" applyFont="1" applyFill="1" applyBorder="1" applyAlignment="1">
      <alignment horizontal="center" vertical="center"/>
    </xf>
    <xf numFmtId="0" fontId="4" fillId="3" borderId="13" xfId="1" applyFont="1" applyFill="1" applyBorder="1" applyAlignment="1">
      <alignment horizontal="left" vertical="center"/>
    </xf>
    <xf numFmtId="43" fontId="4" fillId="3" borderId="13" xfId="6" applyFont="1" applyFill="1" applyBorder="1" applyAlignment="1">
      <alignment horizontal="center" vertical="center"/>
    </xf>
    <xf numFmtId="0" fontId="4" fillId="3" borderId="13" xfId="1" applyFont="1" applyFill="1" applyBorder="1" applyAlignment="1" applyProtection="1">
      <alignment horizontal="left" vertical="center"/>
      <protection locked="0"/>
    </xf>
    <xf numFmtId="0" fontId="4" fillId="4" borderId="13" xfId="1" applyNumberFormat="1" applyFont="1" applyFill="1" applyBorder="1" applyAlignment="1" applyProtection="1">
      <alignment horizontal="left" vertical="center"/>
      <protection locked="0"/>
    </xf>
    <xf numFmtId="49" fontId="4" fillId="2" borderId="12" xfId="1" applyNumberFormat="1" applyFont="1" applyFill="1" applyBorder="1" applyAlignment="1" applyProtection="1">
      <alignment horizontal="center" vertical="center"/>
      <protection locked="0"/>
    </xf>
    <xf numFmtId="49" fontId="4" fillId="2" borderId="12" xfId="1" applyNumberFormat="1" applyFont="1" applyFill="1" applyBorder="1" applyAlignment="1">
      <alignment horizontal="center" vertical="center"/>
    </xf>
    <xf numFmtId="0" fontId="4" fillId="3" borderId="13" xfId="1" applyFont="1" applyFill="1" applyBorder="1" applyAlignment="1">
      <alignment vertical="center"/>
    </xf>
    <xf numFmtId="2" fontId="4" fillId="2" borderId="13" xfId="2" applyNumberFormat="1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vertical="center"/>
    </xf>
    <xf numFmtId="0" fontId="4" fillId="5" borderId="13" xfId="2" applyFont="1" applyFill="1" applyBorder="1" applyAlignment="1">
      <alignment horizontal="left" vertical="center"/>
    </xf>
    <xf numFmtId="0" fontId="4" fillId="5" borderId="13" xfId="2" applyNumberFormat="1" applyFont="1" applyFill="1" applyBorder="1" applyAlignment="1">
      <alignment horizontal="center" vertical="center"/>
    </xf>
    <xf numFmtId="43" fontId="4" fillId="5" borderId="13" xfId="6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0" borderId="13" xfId="1" applyFont="1" applyFill="1" applyBorder="1" applyAlignment="1">
      <alignment vertical="center"/>
    </xf>
    <xf numFmtId="0" fontId="4" fillId="4" borderId="13" xfId="0" applyNumberFormat="1" applyFont="1" applyFill="1" applyBorder="1" applyAlignment="1">
      <alignment horizontal="left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2" fontId="4" fillId="3" borderId="13" xfId="0" applyNumberFormat="1" applyFont="1" applyFill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center" vertical="center"/>
    </xf>
    <xf numFmtId="2" fontId="4" fillId="2" borderId="14" xfId="0" applyNumberFormat="1" applyFont="1" applyFill="1" applyBorder="1" applyAlignment="1">
      <alignment horizontal="center" vertical="center"/>
    </xf>
    <xf numFmtId="164" fontId="4" fillId="2" borderId="13" xfId="0" applyNumberFormat="1" applyFont="1" applyFill="1" applyBorder="1" applyAlignment="1">
      <alignment horizontal="center" vertical="center"/>
    </xf>
    <xf numFmtId="0" fontId="4" fillId="2" borderId="13" xfId="2" applyNumberFormat="1" applyFont="1" applyFill="1" applyBorder="1" applyAlignment="1">
      <alignment horizontal="center" vertical="center"/>
    </xf>
    <xf numFmtId="0" fontId="4" fillId="5" borderId="13" xfId="2" applyFont="1" applyFill="1" applyBorder="1" applyAlignment="1">
      <alignment horizontal="center" vertical="center"/>
    </xf>
    <xf numFmtId="1" fontId="4" fillId="5" borderId="13" xfId="2" applyNumberFormat="1" applyFont="1" applyFill="1" applyBorder="1" applyAlignment="1">
      <alignment horizontal="center" vertical="center"/>
    </xf>
    <xf numFmtId="2" fontId="4" fillId="5" borderId="13" xfId="2" applyNumberFormat="1" applyFont="1" applyFill="1" applyBorder="1" applyAlignment="1">
      <alignment horizontal="center" vertical="center"/>
    </xf>
    <xf numFmtId="165" fontId="4" fillId="2" borderId="13" xfId="0" applyNumberFormat="1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left" vertical="center"/>
    </xf>
    <xf numFmtId="43" fontId="4" fillId="2" borderId="0" xfId="6" applyFont="1" applyFill="1" applyAlignment="1">
      <alignment horizontal="center" vertical="center"/>
    </xf>
    <xf numFmtId="0" fontId="4" fillId="2" borderId="9" xfId="1" applyFont="1" applyFill="1" applyBorder="1" applyAlignment="1" applyProtection="1">
      <alignment horizontal="center" vertical="center"/>
      <protection locked="0"/>
    </xf>
    <xf numFmtId="0" fontId="4" fillId="2" borderId="10" xfId="1" applyFont="1" applyFill="1" applyBorder="1" applyAlignment="1" applyProtection="1">
      <alignment horizontal="center" vertical="center"/>
      <protection locked="0"/>
    </xf>
    <xf numFmtId="0" fontId="5" fillId="2" borderId="10" xfId="1" applyFont="1" applyFill="1" applyBorder="1" applyAlignment="1" applyProtection="1">
      <alignment vertical="center"/>
      <protection locked="0"/>
    </xf>
    <xf numFmtId="43" fontId="4" fillId="2" borderId="10" xfId="6" applyFont="1" applyFill="1" applyBorder="1" applyAlignment="1" applyProtection="1">
      <alignment horizontal="center" vertical="center"/>
      <protection locked="0"/>
    </xf>
    <xf numFmtId="43" fontId="5" fillId="2" borderId="10" xfId="6" applyFont="1" applyFill="1" applyBorder="1" applyAlignment="1" applyProtection="1">
      <alignment horizontal="center" vertical="center"/>
      <protection locked="0"/>
    </xf>
    <xf numFmtId="43" fontId="5" fillId="2" borderId="11" xfId="6" applyFont="1" applyFill="1" applyBorder="1" applyAlignment="1" applyProtection="1">
      <alignment horizontal="center" vertical="center"/>
      <protection locked="0"/>
    </xf>
    <xf numFmtId="0" fontId="5" fillId="2" borderId="9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vertical="center"/>
    </xf>
    <xf numFmtId="9" fontId="4" fillId="2" borderId="6" xfId="1" applyNumberFormat="1" applyFont="1" applyFill="1" applyBorder="1" applyAlignment="1">
      <alignment horizontal="center" vertical="center"/>
    </xf>
    <xf numFmtId="43" fontId="5" fillId="2" borderId="10" xfId="6" applyFont="1" applyFill="1" applyBorder="1" applyAlignment="1">
      <alignment horizontal="center" vertical="center"/>
    </xf>
    <xf numFmtId="43" fontId="4" fillId="2" borderId="10" xfId="6" applyFont="1" applyFill="1" applyBorder="1" applyAlignment="1">
      <alignment horizontal="center" vertical="center"/>
    </xf>
    <xf numFmtId="43" fontId="4" fillId="2" borderId="11" xfId="6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vertical="center"/>
    </xf>
    <xf numFmtId="43" fontId="5" fillId="2" borderId="11" xfId="6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vertical="center"/>
    </xf>
    <xf numFmtId="43" fontId="5" fillId="2" borderId="6" xfId="6" applyFont="1" applyFill="1" applyBorder="1" applyAlignment="1">
      <alignment horizontal="center" vertical="center"/>
    </xf>
    <xf numFmtId="43" fontId="4" fillId="2" borderId="15" xfId="6" applyFont="1" applyFill="1" applyBorder="1" applyAlignment="1">
      <alignment horizontal="center" vertical="center"/>
    </xf>
    <xf numFmtId="0" fontId="4" fillId="0" borderId="16" xfId="5" applyFont="1" applyFill="1" applyBorder="1" applyAlignment="1">
      <alignment horizontal="left" vertical="center"/>
    </xf>
    <xf numFmtId="0" fontId="5" fillId="0" borderId="10" xfId="1" applyFont="1" applyFill="1" applyBorder="1" applyAlignment="1">
      <alignment horizontal="left" vertical="center"/>
    </xf>
    <xf numFmtId="0" fontId="4" fillId="0" borderId="16" xfId="1" applyFont="1" applyFill="1" applyBorder="1" applyAlignment="1">
      <alignment horizontal="left" vertical="center"/>
    </xf>
    <xf numFmtId="0" fontId="5" fillId="0" borderId="10" xfId="5" applyFont="1" applyFill="1" applyBorder="1" applyAlignment="1">
      <alignment horizontal="left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vertical="center"/>
    </xf>
    <xf numFmtId="0" fontId="4" fillId="2" borderId="20" xfId="1" applyFont="1" applyFill="1" applyBorder="1" applyAlignment="1">
      <alignment vertical="center"/>
    </xf>
    <xf numFmtId="0" fontId="5" fillId="2" borderId="19" xfId="1" applyFont="1" applyFill="1" applyBorder="1" applyAlignment="1">
      <alignment vertical="center"/>
    </xf>
    <xf numFmtId="0" fontId="4" fillId="2" borderId="19" xfId="1" applyFont="1" applyFill="1" applyBorder="1" applyAlignment="1">
      <alignment vertical="center"/>
    </xf>
    <xf numFmtId="0" fontId="6" fillId="2" borderId="0" xfId="1" applyFont="1" applyFill="1" applyAlignment="1">
      <alignment vertical="center"/>
    </xf>
  </cellXfs>
  <cellStyles count="9">
    <cellStyle name="Comma" xfId="6" builtinId="3"/>
    <cellStyle name="Comma 2" xfId="3"/>
    <cellStyle name="Comma 3" xfId="7"/>
    <cellStyle name="Comma 4" xfId="8"/>
    <cellStyle name="Normal" xfId="0" builtinId="0"/>
    <cellStyle name="Normal 2" xfId="1"/>
    <cellStyle name="Normal 3 2" xfId="4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I409"/>
  <sheetViews>
    <sheetView showGridLines="0" tabSelected="1" zoomScale="80" zoomScaleNormal="80" workbookViewId="0">
      <pane xSplit="2" ySplit="7" topLeftCell="C392" activePane="bottomRight" state="frozen"/>
      <selection pane="topRight" activeCell="D1" sqref="D1"/>
      <selection pane="bottomLeft" activeCell="A8" sqref="A8"/>
      <selection pane="bottomRight" activeCell="E412" sqref="E412"/>
    </sheetView>
  </sheetViews>
  <sheetFormatPr defaultRowHeight="14.25" x14ac:dyDescent="0.25"/>
  <cols>
    <col min="1" max="1" width="4.7109375" style="19" customWidth="1"/>
    <col min="2" max="2" width="50.140625" style="19" customWidth="1"/>
    <col min="3" max="3" width="8.5703125" style="19" customWidth="1"/>
    <col min="4" max="4" width="12.7109375" style="19" bestFit="1" customWidth="1"/>
    <col min="5" max="5" width="11.28515625" style="19" customWidth="1"/>
    <col min="6" max="6" width="14.42578125" style="19" bestFit="1" customWidth="1"/>
    <col min="7" max="7" width="10.42578125" style="19" customWidth="1"/>
    <col min="8" max="8" width="12.85546875" style="19" bestFit="1" customWidth="1"/>
    <col min="9" max="9" width="10.28515625" style="19" customWidth="1"/>
    <col min="10" max="10" width="14.42578125" style="19" bestFit="1" customWidth="1"/>
    <col min="11" max="11" width="14.85546875" style="19" customWidth="1"/>
    <col min="12" max="12" width="31.42578125" style="19" bestFit="1" customWidth="1"/>
    <col min="13" max="16384" width="9.140625" style="19"/>
  </cols>
  <sheetData>
    <row r="1" spans="1:13" ht="18" customHeight="1" x14ac:dyDescent="0.25">
      <c r="A1" s="9" t="s">
        <v>174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3" x14ac:dyDescent="0.25">
      <c r="A2" s="9" t="s">
        <v>216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3" ht="15" thickBot="1" x14ac:dyDescent="0.3">
      <c r="A3" s="20"/>
      <c r="B3" s="20"/>
      <c r="C3" s="20"/>
      <c r="D3" s="20"/>
      <c r="E3" s="20"/>
      <c r="F3" s="20"/>
      <c r="G3" s="20"/>
      <c r="H3" s="20"/>
      <c r="I3" s="20"/>
      <c r="J3" s="20"/>
      <c r="K3" s="1">
        <f>SUBTOTAL(109,K8:K394)</f>
        <v>0</v>
      </c>
      <c r="L3" s="1"/>
    </row>
    <row r="4" spans="1:13" ht="15" thickBot="1" x14ac:dyDescent="0.3">
      <c r="A4" s="11"/>
      <c r="C4" s="21"/>
      <c r="D4" s="21"/>
      <c r="E4" s="21"/>
      <c r="F4" s="21"/>
      <c r="G4" s="21"/>
      <c r="H4" s="21"/>
      <c r="I4" s="21"/>
      <c r="J4" s="21"/>
      <c r="K4" s="21"/>
      <c r="L4" s="2"/>
    </row>
    <row r="5" spans="1:13" ht="15" customHeight="1" thickBot="1" x14ac:dyDescent="0.3">
      <c r="A5" s="102" t="s">
        <v>0</v>
      </c>
      <c r="B5" s="101" t="s">
        <v>1</v>
      </c>
      <c r="C5" s="101" t="s">
        <v>2</v>
      </c>
      <c r="D5" s="101" t="s">
        <v>3</v>
      </c>
      <c r="E5" s="100" t="s">
        <v>4</v>
      </c>
      <c r="F5" s="100"/>
      <c r="G5" s="100" t="s">
        <v>5</v>
      </c>
      <c r="H5" s="100"/>
      <c r="I5" s="101" t="s">
        <v>6</v>
      </c>
      <c r="J5" s="101"/>
      <c r="K5" s="22" t="s">
        <v>7</v>
      </c>
      <c r="L5" s="3"/>
    </row>
    <row r="6" spans="1:13" ht="15" thickBot="1" x14ac:dyDescent="0.3">
      <c r="A6" s="103"/>
      <c r="B6" s="104"/>
      <c r="C6" s="104"/>
      <c r="D6" s="104"/>
      <c r="E6" s="6" t="s">
        <v>8</v>
      </c>
      <c r="F6" s="7" t="s">
        <v>9</v>
      </c>
      <c r="G6" s="6" t="s">
        <v>8</v>
      </c>
      <c r="H6" s="7" t="s">
        <v>9</v>
      </c>
      <c r="I6" s="6" t="s">
        <v>8</v>
      </c>
      <c r="J6" s="7" t="s">
        <v>10</v>
      </c>
      <c r="K6" s="23" t="s">
        <v>11</v>
      </c>
      <c r="L6" s="4"/>
      <c r="M6" s="24"/>
    </row>
    <row r="7" spans="1:13" ht="15" thickBot="1" x14ac:dyDescent="0.3">
      <c r="A7" s="25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  <c r="I7" s="26">
        <v>9</v>
      </c>
      <c r="J7" s="26">
        <v>10</v>
      </c>
      <c r="K7" s="26">
        <v>11</v>
      </c>
      <c r="L7" s="26">
        <v>12</v>
      </c>
      <c r="M7" s="14"/>
    </row>
    <row r="8" spans="1:13" s="32" customFormat="1" x14ac:dyDescent="0.25">
      <c r="A8" s="27">
        <v>1</v>
      </c>
      <c r="B8" s="28" t="s">
        <v>86</v>
      </c>
      <c r="C8" s="12" t="s">
        <v>22</v>
      </c>
      <c r="D8" s="30">
        <v>146.4</v>
      </c>
      <c r="E8" s="29"/>
      <c r="F8" s="29"/>
      <c r="G8" s="29"/>
      <c r="H8" s="29"/>
      <c r="I8" s="29"/>
      <c r="J8" s="29"/>
      <c r="K8" s="31"/>
      <c r="L8" s="5" t="s">
        <v>177</v>
      </c>
    </row>
    <row r="9" spans="1:13" s="32" customFormat="1" x14ac:dyDescent="0.25">
      <c r="A9" s="27"/>
      <c r="B9" s="33" t="s">
        <v>12</v>
      </c>
      <c r="C9" s="12" t="s">
        <v>13</v>
      </c>
      <c r="D9" s="34">
        <v>11.2728</v>
      </c>
      <c r="E9" s="34"/>
      <c r="F9" s="34"/>
      <c r="G9" s="34"/>
      <c r="H9" s="34"/>
      <c r="I9" s="29"/>
      <c r="J9" s="29"/>
      <c r="K9" s="31"/>
      <c r="L9" s="5" t="s">
        <v>177</v>
      </c>
    </row>
    <row r="10" spans="1:13" s="32" customFormat="1" x14ac:dyDescent="0.25">
      <c r="A10" s="27"/>
      <c r="B10" s="33" t="s">
        <v>87</v>
      </c>
      <c r="C10" s="12" t="s">
        <v>63</v>
      </c>
      <c r="D10" s="34">
        <v>28.401599999999998</v>
      </c>
      <c r="E10" s="34"/>
      <c r="F10" s="34"/>
      <c r="G10" s="34"/>
      <c r="H10" s="34"/>
      <c r="I10" s="29"/>
      <c r="J10" s="29"/>
      <c r="K10" s="31"/>
      <c r="L10" s="5" t="s">
        <v>177</v>
      </c>
    </row>
    <row r="11" spans="1:13" s="38" customFormat="1" x14ac:dyDescent="0.25">
      <c r="A11" s="35"/>
      <c r="B11" s="36" t="s">
        <v>33</v>
      </c>
      <c r="C11" s="17" t="s">
        <v>17</v>
      </c>
      <c r="D11" s="37">
        <v>9.325680000000002</v>
      </c>
      <c r="E11" s="37"/>
      <c r="F11" s="37"/>
      <c r="G11" s="37"/>
      <c r="H11" s="37"/>
      <c r="I11" s="37"/>
      <c r="J11" s="37"/>
      <c r="K11" s="31"/>
      <c r="L11" s="5" t="s">
        <v>177</v>
      </c>
    </row>
    <row r="12" spans="1:13" s="38" customFormat="1" x14ac:dyDescent="0.25">
      <c r="A12" s="35"/>
      <c r="B12" s="36" t="s">
        <v>21</v>
      </c>
      <c r="C12" s="17" t="s">
        <v>17</v>
      </c>
      <c r="D12" s="37">
        <v>2.6059200000000002</v>
      </c>
      <c r="E12" s="37"/>
      <c r="F12" s="37"/>
      <c r="G12" s="37"/>
      <c r="H12" s="37"/>
      <c r="I12" s="37"/>
      <c r="J12" s="37"/>
      <c r="K12" s="31"/>
      <c r="L12" s="5" t="s">
        <v>179</v>
      </c>
    </row>
    <row r="13" spans="1:13" s="32" customFormat="1" ht="15.75" x14ac:dyDescent="0.25">
      <c r="A13" s="27">
        <v>2</v>
      </c>
      <c r="B13" s="28" t="s">
        <v>54</v>
      </c>
      <c r="C13" s="12" t="s">
        <v>181</v>
      </c>
      <c r="D13" s="30">
        <v>5.65</v>
      </c>
      <c r="E13" s="29"/>
      <c r="F13" s="29"/>
      <c r="G13" s="29"/>
      <c r="H13" s="29"/>
      <c r="I13" s="29"/>
      <c r="J13" s="29"/>
      <c r="K13" s="31"/>
      <c r="L13" s="5" t="s">
        <v>177</v>
      </c>
    </row>
    <row r="14" spans="1:13" s="32" customFormat="1" x14ac:dyDescent="0.25">
      <c r="A14" s="27"/>
      <c r="B14" s="33" t="s">
        <v>12</v>
      </c>
      <c r="C14" s="12" t="s">
        <v>13</v>
      </c>
      <c r="D14" s="29">
        <v>9.0400000000000009</v>
      </c>
      <c r="E14" s="29"/>
      <c r="F14" s="29"/>
      <c r="G14" s="29"/>
      <c r="H14" s="29"/>
      <c r="I14" s="29"/>
      <c r="J14" s="29"/>
      <c r="K14" s="31"/>
      <c r="L14" s="5" t="s">
        <v>177</v>
      </c>
    </row>
    <row r="15" spans="1:13" s="32" customFormat="1" x14ac:dyDescent="0.25">
      <c r="A15" s="27"/>
      <c r="B15" s="33" t="s">
        <v>55</v>
      </c>
      <c r="C15" s="12" t="s">
        <v>15</v>
      </c>
      <c r="D15" s="29">
        <v>0.107915</v>
      </c>
      <c r="E15" s="29"/>
      <c r="F15" s="29"/>
      <c r="G15" s="29"/>
      <c r="H15" s="29"/>
      <c r="I15" s="29"/>
      <c r="J15" s="29"/>
      <c r="K15" s="31"/>
      <c r="L15" s="5" t="s">
        <v>177</v>
      </c>
    </row>
    <row r="16" spans="1:13" s="32" customFormat="1" x14ac:dyDescent="0.25">
      <c r="A16" s="27"/>
      <c r="B16" s="33" t="s">
        <v>56</v>
      </c>
      <c r="C16" s="12" t="s">
        <v>15</v>
      </c>
      <c r="D16" s="29">
        <v>4.3787500000000001</v>
      </c>
      <c r="E16" s="29"/>
      <c r="F16" s="29"/>
      <c r="G16" s="29"/>
      <c r="H16" s="29"/>
      <c r="I16" s="29"/>
      <c r="J16" s="29"/>
      <c r="K16" s="31"/>
      <c r="L16" s="5" t="s">
        <v>177</v>
      </c>
    </row>
    <row r="17" spans="1:12" s="32" customFormat="1" ht="15.75" x14ac:dyDescent="0.25">
      <c r="A17" s="27"/>
      <c r="B17" s="33" t="s">
        <v>182</v>
      </c>
      <c r="C17" s="12" t="s">
        <v>15</v>
      </c>
      <c r="D17" s="29">
        <v>2.4905200000000001</v>
      </c>
      <c r="E17" s="29"/>
      <c r="F17" s="29"/>
      <c r="G17" s="29"/>
      <c r="H17" s="29"/>
      <c r="I17" s="29"/>
      <c r="J17" s="29"/>
      <c r="K17" s="31"/>
      <c r="L17" s="5" t="s">
        <v>177</v>
      </c>
    </row>
    <row r="18" spans="1:12" s="42" customFormat="1" ht="15.75" x14ac:dyDescent="0.25">
      <c r="A18" s="39">
        <v>3</v>
      </c>
      <c r="B18" s="40" t="s">
        <v>57</v>
      </c>
      <c r="C18" s="13" t="s">
        <v>181</v>
      </c>
      <c r="D18" s="30">
        <v>5.65</v>
      </c>
      <c r="E18" s="41"/>
      <c r="F18" s="41"/>
      <c r="G18" s="41"/>
      <c r="H18" s="41"/>
      <c r="I18" s="41"/>
      <c r="J18" s="41"/>
      <c r="K18" s="31"/>
      <c r="L18" s="5" t="s">
        <v>177</v>
      </c>
    </row>
    <row r="19" spans="1:12" s="42" customFormat="1" ht="15.75" x14ac:dyDescent="0.25">
      <c r="A19" s="43"/>
      <c r="B19" s="44" t="s">
        <v>183</v>
      </c>
      <c r="C19" s="13" t="s">
        <v>15</v>
      </c>
      <c r="D19" s="29">
        <v>0.14125000000000001</v>
      </c>
      <c r="E19" s="29"/>
      <c r="F19" s="29"/>
      <c r="G19" s="29"/>
      <c r="H19" s="29"/>
      <c r="I19" s="29"/>
      <c r="J19" s="29"/>
      <c r="K19" s="31"/>
      <c r="L19" s="5" t="s">
        <v>177</v>
      </c>
    </row>
    <row r="20" spans="1:12" s="42" customFormat="1" x14ac:dyDescent="0.25">
      <c r="A20" s="39"/>
      <c r="B20" s="44" t="s">
        <v>88</v>
      </c>
      <c r="C20" s="13" t="s">
        <v>32</v>
      </c>
      <c r="D20" s="29">
        <v>11.3</v>
      </c>
      <c r="E20" s="29"/>
      <c r="F20" s="29"/>
      <c r="G20" s="29"/>
      <c r="H20" s="29"/>
      <c r="I20" s="37"/>
      <c r="J20" s="29"/>
      <c r="K20" s="31"/>
      <c r="L20" s="5" t="s">
        <v>177</v>
      </c>
    </row>
    <row r="21" spans="1:12" ht="15.75" x14ac:dyDescent="0.25">
      <c r="A21" s="45">
        <v>4</v>
      </c>
      <c r="B21" s="28" t="s">
        <v>34</v>
      </c>
      <c r="C21" s="8" t="s">
        <v>181</v>
      </c>
      <c r="D21" s="30">
        <v>388.81</v>
      </c>
      <c r="E21" s="37"/>
      <c r="F21" s="37"/>
      <c r="G21" s="37"/>
      <c r="H21" s="37"/>
      <c r="I21" s="37"/>
      <c r="J21" s="37"/>
      <c r="K21" s="31"/>
      <c r="L21" s="5" t="s">
        <v>177</v>
      </c>
    </row>
    <row r="22" spans="1:12" x14ac:dyDescent="0.25">
      <c r="A22" s="45"/>
      <c r="B22" s="46" t="s">
        <v>12</v>
      </c>
      <c r="C22" s="8" t="s">
        <v>13</v>
      </c>
      <c r="D22" s="37">
        <v>10.497870000000001</v>
      </c>
      <c r="E22" s="37"/>
      <c r="F22" s="37"/>
      <c r="G22" s="37"/>
      <c r="H22" s="37"/>
      <c r="I22" s="37"/>
      <c r="J22" s="37"/>
      <c r="K22" s="31"/>
      <c r="L22" s="5" t="s">
        <v>177</v>
      </c>
    </row>
    <row r="23" spans="1:12" x14ac:dyDescent="0.25">
      <c r="A23" s="45"/>
      <c r="B23" s="46" t="s">
        <v>14</v>
      </c>
      <c r="C23" s="8" t="s">
        <v>15</v>
      </c>
      <c r="D23" s="37">
        <v>23.523004999999998</v>
      </c>
      <c r="E23" s="37"/>
      <c r="F23" s="37"/>
      <c r="G23" s="37"/>
      <c r="H23" s="37"/>
      <c r="I23" s="37"/>
      <c r="J23" s="37"/>
      <c r="K23" s="31"/>
      <c r="L23" s="5" t="s">
        <v>177</v>
      </c>
    </row>
    <row r="24" spans="1:12" x14ac:dyDescent="0.25">
      <c r="A24" s="45"/>
      <c r="B24" s="46" t="s">
        <v>16</v>
      </c>
      <c r="C24" s="8" t="s">
        <v>17</v>
      </c>
      <c r="D24" s="37">
        <v>0.85927010000000004</v>
      </c>
      <c r="E24" s="37"/>
      <c r="F24" s="37"/>
      <c r="G24" s="37"/>
      <c r="H24" s="37"/>
      <c r="I24" s="37"/>
      <c r="J24" s="37"/>
      <c r="K24" s="31"/>
      <c r="L24" s="5" t="s">
        <v>177</v>
      </c>
    </row>
    <row r="25" spans="1:12" ht="15.75" x14ac:dyDescent="0.25">
      <c r="A25" s="45"/>
      <c r="B25" s="46" t="s">
        <v>35</v>
      </c>
      <c r="C25" s="8" t="s">
        <v>181</v>
      </c>
      <c r="D25" s="37">
        <v>2.3328599999999998E-2</v>
      </c>
      <c r="E25" s="37"/>
      <c r="F25" s="37"/>
      <c r="G25" s="37"/>
      <c r="H25" s="37"/>
      <c r="I25" s="37"/>
      <c r="J25" s="37"/>
      <c r="K25" s="31"/>
      <c r="L25" s="5" t="s">
        <v>179</v>
      </c>
    </row>
    <row r="26" spans="1:12" ht="15.75" x14ac:dyDescent="0.25">
      <c r="A26" s="45">
        <v>5</v>
      </c>
      <c r="B26" s="28" t="s">
        <v>36</v>
      </c>
      <c r="C26" s="8" t="s">
        <v>181</v>
      </c>
      <c r="D26" s="30">
        <v>12.96</v>
      </c>
      <c r="E26" s="37"/>
      <c r="F26" s="37"/>
      <c r="G26" s="37"/>
      <c r="H26" s="37"/>
      <c r="I26" s="37"/>
      <c r="J26" s="37"/>
      <c r="K26" s="31"/>
      <c r="L26" s="5" t="s">
        <v>177</v>
      </c>
    </row>
    <row r="27" spans="1:12" x14ac:dyDescent="0.25">
      <c r="A27" s="45"/>
      <c r="B27" s="46" t="s">
        <v>12</v>
      </c>
      <c r="C27" s="8" t="s">
        <v>13</v>
      </c>
      <c r="D27" s="37">
        <v>65.188800000000001</v>
      </c>
      <c r="E27" s="37"/>
      <c r="F27" s="37"/>
      <c r="G27" s="37"/>
      <c r="H27" s="37"/>
      <c r="I27" s="37"/>
      <c r="J27" s="37"/>
      <c r="K27" s="31"/>
      <c r="L27" s="5" t="s">
        <v>177</v>
      </c>
    </row>
    <row r="28" spans="1:12" ht="15.75" x14ac:dyDescent="0.25">
      <c r="A28" s="45">
        <v>6</v>
      </c>
      <c r="B28" s="28" t="s">
        <v>40</v>
      </c>
      <c r="C28" s="8" t="s">
        <v>181</v>
      </c>
      <c r="D28" s="47">
        <v>30.24</v>
      </c>
      <c r="E28" s="37"/>
      <c r="F28" s="37"/>
      <c r="G28" s="37"/>
      <c r="H28" s="37"/>
      <c r="I28" s="37"/>
      <c r="J28" s="37"/>
      <c r="K28" s="31"/>
      <c r="L28" s="5" t="s">
        <v>177</v>
      </c>
    </row>
    <row r="29" spans="1:12" x14ac:dyDescent="0.25">
      <c r="A29" s="45"/>
      <c r="B29" s="46" t="s">
        <v>12</v>
      </c>
      <c r="C29" s="8" t="s">
        <v>13</v>
      </c>
      <c r="D29" s="34">
        <v>120.0528</v>
      </c>
      <c r="E29" s="37"/>
      <c r="F29" s="37"/>
      <c r="G29" s="37"/>
      <c r="H29" s="37"/>
      <c r="I29" s="37"/>
      <c r="J29" s="37"/>
      <c r="K29" s="31"/>
      <c r="L29" s="5" t="s">
        <v>177</v>
      </c>
    </row>
    <row r="30" spans="1:12" s="42" customFormat="1" ht="15.75" x14ac:dyDescent="0.25">
      <c r="A30" s="39">
        <v>7</v>
      </c>
      <c r="B30" s="40" t="s">
        <v>41</v>
      </c>
      <c r="C30" s="13" t="s">
        <v>181</v>
      </c>
      <c r="D30" s="47">
        <v>30.24</v>
      </c>
      <c r="E30" s="41"/>
      <c r="F30" s="41"/>
      <c r="G30" s="41"/>
      <c r="H30" s="41"/>
      <c r="I30" s="41"/>
      <c r="J30" s="41"/>
      <c r="K30" s="31"/>
      <c r="L30" s="5" t="s">
        <v>177</v>
      </c>
    </row>
    <row r="31" spans="1:12" s="42" customFormat="1" ht="15.75" x14ac:dyDescent="0.25">
      <c r="A31" s="43"/>
      <c r="B31" s="44" t="s">
        <v>183</v>
      </c>
      <c r="C31" s="13" t="s">
        <v>15</v>
      </c>
      <c r="D31" s="34">
        <v>0.75600000000000001</v>
      </c>
      <c r="E31" s="29"/>
      <c r="F31" s="29"/>
      <c r="G31" s="29"/>
      <c r="H31" s="29"/>
      <c r="I31" s="37"/>
      <c r="J31" s="29"/>
      <c r="K31" s="31"/>
      <c r="L31" s="5" t="s">
        <v>177</v>
      </c>
    </row>
    <row r="32" spans="1:12" x14ac:dyDescent="0.25">
      <c r="A32" s="45">
        <v>8</v>
      </c>
      <c r="B32" s="28" t="s">
        <v>89</v>
      </c>
      <c r="C32" s="8" t="s">
        <v>32</v>
      </c>
      <c r="D32" s="47">
        <v>842.41949999999997</v>
      </c>
      <c r="E32" s="37"/>
      <c r="F32" s="37"/>
      <c r="G32" s="37"/>
      <c r="H32" s="37"/>
      <c r="I32" s="37"/>
      <c r="J32" s="37"/>
      <c r="K32" s="31"/>
      <c r="L32" s="5" t="s">
        <v>177</v>
      </c>
    </row>
    <row r="33" spans="1:12" s="14" customFormat="1" x14ac:dyDescent="0.25">
      <c r="A33" s="48"/>
      <c r="B33" s="46" t="s">
        <v>88</v>
      </c>
      <c r="C33" s="8" t="s">
        <v>32</v>
      </c>
      <c r="D33" s="37">
        <v>842.41949999999997</v>
      </c>
      <c r="E33" s="37"/>
      <c r="F33" s="37"/>
      <c r="G33" s="37"/>
      <c r="H33" s="37"/>
      <c r="I33" s="37"/>
      <c r="J33" s="37"/>
      <c r="K33" s="31"/>
      <c r="L33" s="5" t="s">
        <v>177</v>
      </c>
    </row>
    <row r="34" spans="1:12" s="15" customFormat="1" ht="15.75" x14ac:dyDescent="0.25">
      <c r="A34" s="45">
        <v>9</v>
      </c>
      <c r="B34" s="49" t="s">
        <v>58</v>
      </c>
      <c r="C34" s="8" t="s">
        <v>181</v>
      </c>
      <c r="D34" s="50">
        <v>154.35</v>
      </c>
      <c r="E34" s="37"/>
      <c r="F34" s="37"/>
      <c r="G34" s="37"/>
      <c r="H34" s="37"/>
      <c r="I34" s="37"/>
      <c r="J34" s="37"/>
      <c r="K34" s="31"/>
      <c r="L34" s="5" t="s">
        <v>177</v>
      </c>
    </row>
    <row r="35" spans="1:12" s="16" customFormat="1" x14ac:dyDescent="0.25">
      <c r="A35" s="45"/>
      <c r="B35" s="46" t="s">
        <v>37</v>
      </c>
      <c r="C35" s="8" t="s">
        <v>15</v>
      </c>
      <c r="D35" s="37">
        <v>3.8047274999999998</v>
      </c>
      <c r="E35" s="37"/>
      <c r="F35" s="37"/>
      <c r="G35" s="37"/>
      <c r="H35" s="37"/>
      <c r="I35" s="37"/>
      <c r="J35" s="37"/>
      <c r="K35" s="31"/>
      <c r="L35" s="5" t="s">
        <v>177</v>
      </c>
    </row>
    <row r="36" spans="1:12" s="16" customFormat="1" ht="15.75" x14ac:dyDescent="0.25">
      <c r="A36" s="27">
        <v>10</v>
      </c>
      <c r="B36" s="51" t="s">
        <v>90</v>
      </c>
      <c r="C36" s="12" t="s">
        <v>181</v>
      </c>
      <c r="D36" s="30">
        <v>154.35</v>
      </c>
      <c r="E36" s="29"/>
      <c r="F36" s="29"/>
      <c r="G36" s="29"/>
      <c r="H36" s="29"/>
      <c r="I36" s="29"/>
      <c r="J36" s="29"/>
      <c r="K36" s="31"/>
      <c r="L36" s="5" t="s">
        <v>177</v>
      </c>
    </row>
    <row r="37" spans="1:12" s="16" customFormat="1" x14ac:dyDescent="0.25">
      <c r="A37" s="27"/>
      <c r="B37" s="33" t="s">
        <v>12</v>
      </c>
      <c r="C37" s="12" t="s">
        <v>13</v>
      </c>
      <c r="D37" s="29">
        <v>277.83</v>
      </c>
      <c r="E37" s="29"/>
      <c r="F37" s="29"/>
      <c r="G37" s="29"/>
      <c r="H37" s="29"/>
      <c r="I37" s="29"/>
      <c r="J37" s="29"/>
      <c r="K37" s="31"/>
      <c r="L37" s="5" t="s">
        <v>177</v>
      </c>
    </row>
    <row r="38" spans="1:12" s="16" customFormat="1" ht="15.75" x14ac:dyDescent="0.25">
      <c r="A38" s="27"/>
      <c r="B38" s="52" t="s">
        <v>31</v>
      </c>
      <c r="C38" s="12" t="s">
        <v>181</v>
      </c>
      <c r="D38" s="29">
        <v>169.785</v>
      </c>
      <c r="E38" s="29"/>
      <c r="F38" s="29"/>
      <c r="G38" s="29"/>
      <c r="H38" s="29"/>
      <c r="I38" s="29"/>
      <c r="J38" s="29"/>
      <c r="K38" s="31"/>
      <c r="L38" s="5" t="s">
        <v>179</v>
      </c>
    </row>
    <row r="39" spans="1:12" s="16" customFormat="1" ht="15.75" x14ac:dyDescent="0.25">
      <c r="A39" s="45">
        <v>11</v>
      </c>
      <c r="B39" s="49" t="s">
        <v>61</v>
      </c>
      <c r="C39" s="8" t="s">
        <v>181</v>
      </c>
      <c r="D39" s="50">
        <v>184.45</v>
      </c>
      <c r="E39" s="37"/>
      <c r="F39" s="37"/>
      <c r="G39" s="37"/>
      <c r="H39" s="37"/>
      <c r="I39" s="37"/>
      <c r="J39" s="37"/>
      <c r="K39" s="31"/>
      <c r="L39" s="5" t="s">
        <v>177</v>
      </c>
    </row>
    <row r="40" spans="1:12" s="16" customFormat="1" x14ac:dyDescent="0.25">
      <c r="A40" s="45"/>
      <c r="B40" s="46" t="s">
        <v>12</v>
      </c>
      <c r="C40" s="8" t="s">
        <v>13</v>
      </c>
      <c r="D40" s="37">
        <v>24.7163</v>
      </c>
      <c r="E40" s="37"/>
      <c r="F40" s="37"/>
      <c r="G40" s="37"/>
      <c r="H40" s="37"/>
      <c r="I40" s="37"/>
      <c r="J40" s="37"/>
      <c r="K40" s="31"/>
      <c r="L40" s="5" t="s">
        <v>177</v>
      </c>
    </row>
    <row r="41" spans="1:12" s="16" customFormat="1" x14ac:dyDescent="0.25">
      <c r="A41" s="45"/>
      <c r="B41" s="46" t="s">
        <v>18</v>
      </c>
      <c r="C41" s="8" t="s">
        <v>15</v>
      </c>
      <c r="D41" s="37">
        <v>5.3656505000000001</v>
      </c>
      <c r="E41" s="37"/>
      <c r="F41" s="37"/>
      <c r="G41" s="37"/>
      <c r="H41" s="37"/>
      <c r="I41" s="37"/>
      <c r="J41" s="37"/>
      <c r="K41" s="31"/>
      <c r="L41" s="5" t="s">
        <v>177</v>
      </c>
    </row>
    <row r="42" spans="1:12" s="16" customFormat="1" x14ac:dyDescent="0.25">
      <c r="A42" s="45"/>
      <c r="B42" s="46" t="s">
        <v>19</v>
      </c>
      <c r="C42" s="8" t="s">
        <v>15</v>
      </c>
      <c r="D42" s="37">
        <v>23.9785</v>
      </c>
      <c r="E42" s="37"/>
      <c r="F42" s="37"/>
      <c r="G42" s="37"/>
      <c r="H42" s="37"/>
      <c r="I42" s="37"/>
      <c r="J42" s="37"/>
      <c r="K42" s="31"/>
      <c r="L42" s="5" t="s">
        <v>177</v>
      </c>
    </row>
    <row r="43" spans="1:12" s="16" customFormat="1" ht="15.75" x14ac:dyDescent="0.25">
      <c r="A43" s="45"/>
      <c r="B43" s="46" t="s">
        <v>38</v>
      </c>
      <c r="C43" s="8" t="s">
        <v>181</v>
      </c>
      <c r="D43" s="37">
        <v>202.89500000000001</v>
      </c>
      <c r="E43" s="37"/>
      <c r="F43" s="37"/>
      <c r="G43" s="37"/>
      <c r="H43" s="37"/>
      <c r="I43" s="37"/>
      <c r="J43" s="37"/>
      <c r="K43" s="31"/>
      <c r="L43" s="5" t="s">
        <v>179</v>
      </c>
    </row>
    <row r="44" spans="1:12" s="16" customFormat="1" ht="15.75" x14ac:dyDescent="0.25">
      <c r="A44" s="53" t="s">
        <v>147</v>
      </c>
      <c r="B44" s="49" t="s">
        <v>59</v>
      </c>
      <c r="C44" s="8" t="s">
        <v>181</v>
      </c>
      <c r="D44" s="50">
        <v>60.6</v>
      </c>
      <c r="E44" s="37"/>
      <c r="F44" s="37"/>
      <c r="G44" s="37"/>
      <c r="H44" s="37"/>
      <c r="I44" s="37"/>
      <c r="J44" s="37"/>
      <c r="K44" s="31"/>
      <c r="L44" s="5" t="s">
        <v>177</v>
      </c>
    </row>
    <row r="45" spans="1:12" s="16" customFormat="1" x14ac:dyDescent="0.25">
      <c r="A45" s="54"/>
      <c r="B45" s="46" t="s">
        <v>12</v>
      </c>
      <c r="C45" s="8" t="s">
        <v>13</v>
      </c>
      <c r="D45" s="37">
        <v>8.1204000000000001</v>
      </c>
      <c r="E45" s="37"/>
      <c r="F45" s="37"/>
      <c r="G45" s="37"/>
      <c r="H45" s="37"/>
      <c r="I45" s="37"/>
      <c r="J45" s="37"/>
      <c r="K45" s="31"/>
      <c r="L45" s="5" t="s">
        <v>177</v>
      </c>
    </row>
    <row r="46" spans="1:12" s="16" customFormat="1" x14ac:dyDescent="0.25">
      <c r="A46" s="54"/>
      <c r="B46" s="46" t="s">
        <v>18</v>
      </c>
      <c r="C46" s="8" t="s">
        <v>15</v>
      </c>
      <c r="D46" s="37">
        <v>1.7628540000000001</v>
      </c>
      <c r="E46" s="37"/>
      <c r="F46" s="37"/>
      <c r="G46" s="37"/>
      <c r="H46" s="37"/>
      <c r="I46" s="37"/>
      <c r="J46" s="37"/>
      <c r="K46" s="31"/>
      <c r="L46" s="5" t="s">
        <v>177</v>
      </c>
    </row>
    <row r="47" spans="1:12" s="16" customFormat="1" x14ac:dyDescent="0.25">
      <c r="A47" s="54"/>
      <c r="B47" s="46" t="s">
        <v>19</v>
      </c>
      <c r="C47" s="8" t="s">
        <v>15</v>
      </c>
      <c r="D47" s="37">
        <v>7.8780000000000001</v>
      </c>
      <c r="E47" s="37"/>
      <c r="F47" s="37"/>
      <c r="G47" s="37"/>
      <c r="H47" s="37"/>
      <c r="I47" s="37"/>
      <c r="J47" s="37"/>
      <c r="K47" s="31"/>
      <c r="L47" s="5" t="s">
        <v>177</v>
      </c>
    </row>
    <row r="48" spans="1:12" s="16" customFormat="1" ht="15.75" x14ac:dyDescent="0.25">
      <c r="A48" s="54"/>
      <c r="B48" s="46" t="s">
        <v>60</v>
      </c>
      <c r="C48" s="8" t="s">
        <v>181</v>
      </c>
      <c r="D48" s="37">
        <v>66.660000000000011</v>
      </c>
      <c r="E48" s="37"/>
      <c r="F48" s="37"/>
      <c r="G48" s="37"/>
      <c r="H48" s="37"/>
      <c r="I48" s="37"/>
      <c r="J48" s="37"/>
      <c r="K48" s="31"/>
      <c r="L48" s="5" t="s">
        <v>179</v>
      </c>
    </row>
    <row r="49" spans="1:12" ht="15.75" x14ac:dyDescent="0.25">
      <c r="A49" s="45">
        <v>13</v>
      </c>
      <c r="B49" s="55" t="s">
        <v>42</v>
      </c>
      <c r="C49" s="8" t="s">
        <v>181</v>
      </c>
      <c r="D49" s="50">
        <v>5.0999999999999996</v>
      </c>
      <c r="E49" s="37"/>
      <c r="F49" s="37"/>
      <c r="G49" s="37"/>
      <c r="H49" s="37"/>
      <c r="I49" s="37"/>
      <c r="J49" s="37"/>
      <c r="K49" s="31"/>
      <c r="L49" s="5" t="s">
        <v>177</v>
      </c>
    </row>
    <row r="50" spans="1:12" x14ac:dyDescent="0.25">
      <c r="A50" s="45"/>
      <c r="B50" s="46" t="s">
        <v>39</v>
      </c>
      <c r="C50" s="8" t="s">
        <v>13</v>
      </c>
      <c r="D50" s="37">
        <v>4.5389999999999997</v>
      </c>
      <c r="E50" s="37"/>
      <c r="F50" s="37"/>
      <c r="G50" s="37"/>
      <c r="H50" s="37"/>
      <c r="I50" s="37"/>
      <c r="J50" s="37"/>
      <c r="K50" s="31"/>
      <c r="L50" s="5" t="s">
        <v>177</v>
      </c>
    </row>
    <row r="51" spans="1:12" x14ac:dyDescent="0.25">
      <c r="A51" s="45"/>
      <c r="B51" s="46" t="s">
        <v>33</v>
      </c>
      <c r="C51" s="8" t="s">
        <v>17</v>
      </c>
      <c r="D51" s="37">
        <v>1.8869999999999998</v>
      </c>
      <c r="E51" s="37"/>
      <c r="F51" s="37"/>
      <c r="G51" s="37"/>
      <c r="H51" s="37"/>
      <c r="I51" s="37"/>
      <c r="J51" s="37"/>
      <c r="K51" s="31"/>
      <c r="L51" s="5" t="s">
        <v>177</v>
      </c>
    </row>
    <row r="52" spans="1:12" x14ac:dyDescent="0.25">
      <c r="A52" s="45"/>
      <c r="B52" s="8" t="s">
        <v>20</v>
      </c>
      <c r="C52" s="8"/>
      <c r="D52" s="37"/>
      <c r="E52" s="37"/>
      <c r="F52" s="37"/>
      <c r="G52" s="37"/>
      <c r="H52" s="37"/>
      <c r="I52" s="37"/>
      <c r="J52" s="37"/>
      <c r="K52" s="31"/>
      <c r="L52" s="5" t="s">
        <v>177</v>
      </c>
    </row>
    <row r="53" spans="1:12" ht="15.75" x14ac:dyDescent="0.25">
      <c r="A53" s="45"/>
      <c r="B53" s="46" t="s">
        <v>62</v>
      </c>
      <c r="C53" s="8" t="s">
        <v>181</v>
      </c>
      <c r="D53" s="37">
        <v>5.8649999999999993</v>
      </c>
      <c r="E53" s="37"/>
      <c r="F53" s="37"/>
      <c r="G53" s="37"/>
      <c r="H53" s="37"/>
      <c r="I53" s="37"/>
      <c r="J53" s="37"/>
      <c r="K53" s="31"/>
      <c r="L53" s="5" t="s">
        <v>179</v>
      </c>
    </row>
    <row r="54" spans="1:12" x14ac:dyDescent="0.25">
      <c r="A54" s="45"/>
      <c r="B54" s="46" t="s">
        <v>21</v>
      </c>
      <c r="C54" s="8" t="s">
        <v>17</v>
      </c>
      <c r="D54" s="37">
        <v>0.10199999999999999</v>
      </c>
      <c r="E54" s="37"/>
      <c r="F54" s="37"/>
      <c r="G54" s="37"/>
      <c r="H54" s="37"/>
      <c r="I54" s="37"/>
      <c r="J54" s="37"/>
      <c r="K54" s="31"/>
      <c r="L54" s="5" t="s">
        <v>179</v>
      </c>
    </row>
    <row r="55" spans="1:12" s="38" customFormat="1" x14ac:dyDescent="0.25">
      <c r="A55" s="35">
        <v>14</v>
      </c>
      <c r="B55" s="57" t="s">
        <v>150</v>
      </c>
      <c r="C55" s="17" t="s">
        <v>22</v>
      </c>
      <c r="D55" s="50">
        <v>287</v>
      </c>
      <c r="E55" s="37"/>
      <c r="F55" s="37"/>
      <c r="G55" s="37"/>
      <c r="H55" s="37"/>
      <c r="I55" s="37"/>
      <c r="J55" s="37"/>
      <c r="K55" s="31"/>
      <c r="L55" s="5" t="s">
        <v>177</v>
      </c>
    </row>
    <row r="56" spans="1:12" s="38" customFormat="1" x14ac:dyDescent="0.25">
      <c r="A56" s="35"/>
      <c r="B56" s="36" t="s">
        <v>12</v>
      </c>
      <c r="C56" s="17" t="s">
        <v>13</v>
      </c>
      <c r="D56" s="37">
        <v>55.390999999999998</v>
      </c>
      <c r="E56" s="37"/>
      <c r="F56" s="37"/>
      <c r="G56" s="37"/>
      <c r="H56" s="37"/>
      <c r="I56" s="37"/>
      <c r="J56" s="37"/>
      <c r="K56" s="31"/>
      <c r="L56" s="5" t="s">
        <v>177</v>
      </c>
    </row>
    <row r="57" spans="1:12" s="38" customFormat="1" x14ac:dyDescent="0.25">
      <c r="A57" s="35"/>
      <c r="B57" s="58" t="s">
        <v>16</v>
      </c>
      <c r="C57" s="59" t="s">
        <v>17</v>
      </c>
      <c r="D57" s="37">
        <v>40.180000000000007</v>
      </c>
      <c r="E57" s="60"/>
      <c r="F57" s="60"/>
      <c r="G57" s="60"/>
      <c r="H57" s="60"/>
      <c r="I57" s="60"/>
      <c r="J57" s="60"/>
      <c r="K57" s="31"/>
      <c r="L57" s="5" t="s">
        <v>177</v>
      </c>
    </row>
    <row r="58" spans="1:12" s="38" customFormat="1" x14ac:dyDescent="0.25">
      <c r="A58" s="35"/>
      <c r="B58" s="17" t="s">
        <v>20</v>
      </c>
      <c r="C58" s="17"/>
      <c r="D58" s="37"/>
      <c r="E58" s="37"/>
      <c r="F58" s="37"/>
      <c r="G58" s="37"/>
      <c r="H58" s="37"/>
      <c r="I58" s="37"/>
      <c r="J58" s="37"/>
      <c r="K58" s="31"/>
      <c r="L58" s="5" t="s">
        <v>177</v>
      </c>
    </row>
    <row r="59" spans="1:12" s="38" customFormat="1" x14ac:dyDescent="0.25">
      <c r="A59" s="35"/>
      <c r="B59" s="36" t="s">
        <v>151</v>
      </c>
      <c r="C59" s="17" t="s">
        <v>22</v>
      </c>
      <c r="D59" s="37">
        <v>289.87</v>
      </c>
      <c r="E59" s="37"/>
      <c r="F59" s="37"/>
      <c r="G59" s="37"/>
      <c r="H59" s="37"/>
      <c r="I59" s="37"/>
      <c r="J59" s="37"/>
      <c r="K59" s="31"/>
      <c r="L59" s="5" t="s">
        <v>178</v>
      </c>
    </row>
    <row r="60" spans="1:12" s="38" customFormat="1" x14ac:dyDescent="0.25">
      <c r="A60" s="35"/>
      <c r="B60" s="36" t="s">
        <v>21</v>
      </c>
      <c r="C60" s="17" t="s">
        <v>17</v>
      </c>
      <c r="D60" s="37">
        <v>4.0754000000000001</v>
      </c>
      <c r="E60" s="37"/>
      <c r="F60" s="37"/>
      <c r="G60" s="37"/>
      <c r="H60" s="37"/>
      <c r="I60" s="37"/>
      <c r="J60" s="37"/>
      <c r="K60" s="31"/>
      <c r="L60" s="5" t="s">
        <v>179</v>
      </c>
    </row>
    <row r="61" spans="1:12" s="38" customFormat="1" x14ac:dyDescent="0.25">
      <c r="A61" s="35">
        <v>15</v>
      </c>
      <c r="B61" s="57" t="s">
        <v>152</v>
      </c>
      <c r="C61" s="17" t="s">
        <v>22</v>
      </c>
      <c r="D61" s="50">
        <v>287</v>
      </c>
      <c r="E61" s="37"/>
      <c r="F61" s="37"/>
      <c r="G61" s="37"/>
      <c r="H61" s="37"/>
      <c r="I61" s="37"/>
      <c r="J61" s="37"/>
      <c r="K61" s="31"/>
      <c r="L61" s="5" t="s">
        <v>177</v>
      </c>
    </row>
    <row r="62" spans="1:12" s="38" customFormat="1" x14ac:dyDescent="0.25">
      <c r="A62" s="35"/>
      <c r="B62" s="36" t="s">
        <v>12</v>
      </c>
      <c r="C62" s="17" t="s">
        <v>13</v>
      </c>
      <c r="D62" s="37">
        <v>37.31</v>
      </c>
      <c r="E62" s="37"/>
      <c r="F62" s="37"/>
      <c r="G62" s="37"/>
      <c r="H62" s="37"/>
      <c r="I62" s="37"/>
      <c r="J62" s="37"/>
      <c r="K62" s="31"/>
      <c r="L62" s="5" t="s">
        <v>177</v>
      </c>
    </row>
    <row r="63" spans="1:12" s="38" customFormat="1" x14ac:dyDescent="0.25">
      <c r="A63" s="35"/>
      <c r="B63" s="17" t="s">
        <v>20</v>
      </c>
      <c r="C63" s="17"/>
      <c r="D63" s="37"/>
      <c r="E63" s="37"/>
      <c r="F63" s="37"/>
      <c r="G63" s="37"/>
      <c r="H63" s="37"/>
      <c r="I63" s="37"/>
      <c r="J63" s="37"/>
      <c r="K63" s="31"/>
      <c r="L63" s="5" t="s">
        <v>177</v>
      </c>
    </row>
    <row r="64" spans="1:12" s="38" customFormat="1" x14ac:dyDescent="0.25">
      <c r="A64" s="35"/>
      <c r="B64" s="36" t="s">
        <v>29</v>
      </c>
      <c r="C64" s="17" t="s">
        <v>22</v>
      </c>
      <c r="D64" s="37">
        <v>14.1778</v>
      </c>
      <c r="E64" s="37"/>
      <c r="F64" s="37"/>
      <c r="G64" s="37"/>
      <c r="H64" s="37"/>
      <c r="I64" s="37"/>
      <c r="J64" s="37"/>
      <c r="K64" s="31"/>
      <c r="L64" s="5" t="s">
        <v>178</v>
      </c>
    </row>
    <row r="65" spans="1:12" s="38" customFormat="1" x14ac:dyDescent="0.25">
      <c r="A65" s="35">
        <v>16</v>
      </c>
      <c r="B65" s="57" t="s">
        <v>153</v>
      </c>
      <c r="C65" s="17" t="s">
        <v>22</v>
      </c>
      <c r="D65" s="50">
        <v>287</v>
      </c>
      <c r="E65" s="37"/>
      <c r="F65" s="37"/>
      <c r="G65" s="37"/>
      <c r="H65" s="37"/>
      <c r="I65" s="37"/>
      <c r="J65" s="37"/>
      <c r="K65" s="31"/>
      <c r="L65" s="5" t="s">
        <v>177</v>
      </c>
    </row>
    <row r="66" spans="1:12" s="38" customFormat="1" x14ac:dyDescent="0.25">
      <c r="A66" s="35"/>
      <c r="B66" s="36" t="s">
        <v>12</v>
      </c>
      <c r="C66" s="17" t="s">
        <v>13</v>
      </c>
      <c r="D66" s="37">
        <v>23.046099999999999</v>
      </c>
      <c r="E66" s="37"/>
      <c r="F66" s="37"/>
      <c r="G66" s="37"/>
      <c r="H66" s="37"/>
      <c r="I66" s="37"/>
      <c r="J66" s="37"/>
      <c r="K66" s="31"/>
      <c r="L66" s="5" t="s">
        <v>177</v>
      </c>
    </row>
    <row r="67" spans="1:12" s="38" customFormat="1" x14ac:dyDescent="0.25">
      <c r="A67" s="35"/>
      <c r="B67" s="17" t="s">
        <v>20</v>
      </c>
      <c r="C67" s="17"/>
      <c r="D67" s="37"/>
      <c r="E67" s="37"/>
      <c r="F67" s="37"/>
      <c r="G67" s="37"/>
      <c r="H67" s="37"/>
      <c r="I67" s="37"/>
      <c r="J67" s="37"/>
      <c r="K67" s="31"/>
      <c r="L67" s="5" t="s">
        <v>177</v>
      </c>
    </row>
    <row r="68" spans="1:12" s="38" customFormat="1" x14ac:dyDescent="0.25">
      <c r="A68" s="35"/>
      <c r="B68" s="61" t="s">
        <v>29</v>
      </c>
      <c r="C68" s="17" t="s">
        <v>64</v>
      </c>
      <c r="D68" s="37">
        <v>168.756</v>
      </c>
      <c r="E68" s="37"/>
      <c r="F68" s="37"/>
      <c r="G68" s="37"/>
      <c r="H68" s="37"/>
      <c r="I68" s="37"/>
      <c r="J68" s="37"/>
      <c r="K68" s="31"/>
      <c r="L68" s="5" t="s">
        <v>178</v>
      </c>
    </row>
    <row r="69" spans="1:12" s="38" customFormat="1" x14ac:dyDescent="0.25">
      <c r="A69" s="35"/>
      <c r="B69" s="36" t="s">
        <v>21</v>
      </c>
      <c r="C69" s="17" t="s">
        <v>17</v>
      </c>
      <c r="D69" s="37">
        <v>0.28126000000000001</v>
      </c>
      <c r="E69" s="37"/>
      <c r="F69" s="37"/>
      <c r="G69" s="37"/>
      <c r="H69" s="37"/>
      <c r="I69" s="37"/>
      <c r="J69" s="37"/>
      <c r="K69" s="31"/>
      <c r="L69" s="5" t="s">
        <v>179</v>
      </c>
    </row>
    <row r="70" spans="1:12" s="38" customFormat="1" x14ac:dyDescent="0.25">
      <c r="A70" s="35">
        <v>17</v>
      </c>
      <c r="B70" s="57" t="s">
        <v>91</v>
      </c>
      <c r="C70" s="17" t="s">
        <v>22</v>
      </c>
      <c r="D70" s="50">
        <v>5</v>
      </c>
      <c r="E70" s="37"/>
      <c r="F70" s="37"/>
      <c r="G70" s="37"/>
      <c r="H70" s="37"/>
      <c r="I70" s="37"/>
      <c r="J70" s="37"/>
      <c r="K70" s="31"/>
      <c r="L70" s="5" t="s">
        <v>177</v>
      </c>
    </row>
    <row r="71" spans="1:12" s="38" customFormat="1" x14ac:dyDescent="0.25">
      <c r="A71" s="35"/>
      <c r="B71" s="36" t="s">
        <v>12</v>
      </c>
      <c r="C71" s="17" t="s">
        <v>13</v>
      </c>
      <c r="D71" s="37">
        <v>9.4999999999999946E-2</v>
      </c>
      <c r="E71" s="37"/>
      <c r="F71" s="37"/>
      <c r="G71" s="37"/>
      <c r="H71" s="37"/>
      <c r="I71" s="37"/>
      <c r="J71" s="37"/>
      <c r="K71" s="31"/>
      <c r="L71" s="5" t="s">
        <v>177</v>
      </c>
    </row>
    <row r="72" spans="1:12" s="38" customFormat="1" x14ac:dyDescent="0.25">
      <c r="A72" s="35"/>
      <c r="B72" s="58" t="s">
        <v>16</v>
      </c>
      <c r="C72" s="59" t="s">
        <v>17</v>
      </c>
      <c r="D72" s="37">
        <v>0.33750000000000002</v>
      </c>
      <c r="E72" s="60"/>
      <c r="F72" s="60"/>
      <c r="G72" s="60"/>
      <c r="H72" s="60"/>
      <c r="I72" s="60"/>
      <c r="J72" s="60"/>
      <c r="K72" s="31"/>
      <c r="L72" s="5" t="s">
        <v>177</v>
      </c>
    </row>
    <row r="73" spans="1:12" s="38" customFormat="1" x14ac:dyDescent="0.25">
      <c r="A73" s="35"/>
      <c r="B73" s="17" t="s">
        <v>20</v>
      </c>
      <c r="C73" s="17"/>
      <c r="D73" s="37"/>
      <c r="E73" s="37"/>
      <c r="F73" s="37"/>
      <c r="G73" s="37"/>
      <c r="H73" s="37"/>
      <c r="I73" s="37"/>
      <c r="J73" s="37"/>
      <c r="K73" s="31"/>
      <c r="L73" s="5" t="s">
        <v>177</v>
      </c>
    </row>
    <row r="74" spans="1:12" s="38" customFormat="1" x14ac:dyDescent="0.25">
      <c r="A74" s="35"/>
      <c r="B74" s="36" t="s">
        <v>92</v>
      </c>
      <c r="C74" s="17" t="s">
        <v>22</v>
      </c>
      <c r="D74" s="37">
        <v>5.05</v>
      </c>
      <c r="E74" s="37"/>
      <c r="F74" s="37"/>
      <c r="G74" s="37"/>
      <c r="H74" s="37"/>
      <c r="I74" s="37"/>
      <c r="J74" s="37"/>
      <c r="K74" s="31"/>
      <c r="L74" s="5" t="s">
        <v>178</v>
      </c>
    </row>
    <row r="75" spans="1:12" s="38" customFormat="1" x14ac:dyDescent="0.25">
      <c r="A75" s="35"/>
      <c r="B75" s="36" t="s">
        <v>21</v>
      </c>
      <c r="C75" s="17" t="s">
        <v>17</v>
      </c>
      <c r="D75" s="37">
        <v>1.0800000000000001E-2</v>
      </c>
      <c r="E75" s="37"/>
      <c r="F75" s="37"/>
      <c r="G75" s="37"/>
      <c r="H75" s="37"/>
      <c r="I75" s="37"/>
      <c r="J75" s="37"/>
      <c r="K75" s="31"/>
      <c r="L75" s="5" t="s">
        <v>179</v>
      </c>
    </row>
    <row r="76" spans="1:12" s="38" customFormat="1" x14ac:dyDescent="0.25">
      <c r="A76" s="35">
        <v>18</v>
      </c>
      <c r="B76" s="57" t="s">
        <v>93</v>
      </c>
      <c r="C76" s="17" t="s">
        <v>22</v>
      </c>
      <c r="D76" s="50">
        <v>5</v>
      </c>
      <c r="E76" s="37"/>
      <c r="F76" s="37"/>
      <c r="G76" s="37"/>
      <c r="H76" s="37"/>
      <c r="I76" s="37"/>
      <c r="J76" s="37"/>
      <c r="K76" s="31"/>
      <c r="L76" s="5" t="s">
        <v>177</v>
      </c>
    </row>
    <row r="77" spans="1:12" s="38" customFormat="1" x14ac:dyDescent="0.25">
      <c r="A77" s="35"/>
      <c r="B77" s="36" t="s">
        <v>12</v>
      </c>
      <c r="C77" s="17" t="s">
        <v>13</v>
      </c>
      <c r="D77" s="37">
        <v>0.5</v>
      </c>
      <c r="E77" s="37"/>
      <c r="F77" s="37"/>
      <c r="G77" s="37"/>
      <c r="H77" s="37"/>
      <c r="I77" s="37"/>
      <c r="J77" s="37"/>
      <c r="K77" s="31"/>
      <c r="L77" s="5" t="s">
        <v>177</v>
      </c>
    </row>
    <row r="78" spans="1:12" s="38" customFormat="1" x14ac:dyDescent="0.25">
      <c r="A78" s="35"/>
      <c r="B78" s="17" t="s">
        <v>20</v>
      </c>
      <c r="C78" s="17"/>
      <c r="D78" s="37"/>
      <c r="E78" s="37"/>
      <c r="F78" s="37"/>
      <c r="G78" s="37"/>
      <c r="H78" s="37"/>
      <c r="I78" s="37"/>
      <c r="J78" s="37"/>
      <c r="K78" s="31"/>
      <c r="L78" s="5" t="s">
        <v>177</v>
      </c>
    </row>
    <row r="79" spans="1:12" s="38" customFormat="1" x14ac:dyDescent="0.25">
      <c r="A79" s="35"/>
      <c r="B79" s="36" t="s">
        <v>29</v>
      </c>
      <c r="C79" s="17" t="s">
        <v>22</v>
      </c>
      <c r="D79" s="37">
        <v>3.9300000000000002E-2</v>
      </c>
      <c r="E79" s="37"/>
      <c r="F79" s="37"/>
      <c r="G79" s="37"/>
      <c r="H79" s="37"/>
      <c r="I79" s="37"/>
      <c r="J79" s="37"/>
      <c r="K79" s="31"/>
      <c r="L79" s="5" t="s">
        <v>178</v>
      </c>
    </row>
    <row r="80" spans="1:12" s="38" customFormat="1" x14ac:dyDescent="0.25">
      <c r="A80" s="35">
        <v>19</v>
      </c>
      <c r="B80" s="57" t="s">
        <v>94</v>
      </c>
      <c r="C80" s="17" t="s">
        <v>22</v>
      </c>
      <c r="D80" s="50">
        <v>5</v>
      </c>
      <c r="E80" s="37"/>
      <c r="F80" s="37"/>
      <c r="G80" s="37"/>
      <c r="H80" s="37"/>
      <c r="I80" s="37"/>
      <c r="J80" s="37"/>
      <c r="K80" s="31"/>
      <c r="L80" s="5" t="s">
        <v>177</v>
      </c>
    </row>
    <row r="81" spans="1:12" s="38" customFormat="1" x14ac:dyDescent="0.25">
      <c r="A81" s="35"/>
      <c r="B81" s="36" t="s">
        <v>12</v>
      </c>
      <c r="C81" s="17" t="s">
        <v>13</v>
      </c>
      <c r="D81" s="37">
        <v>0.28349999999999997</v>
      </c>
      <c r="E81" s="37"/>
      <c r="F81" s="37"/>
      <c r="G81" s="37"/>
      <c r="H81" s="37"/>
      <c r="I81" s="37"/>
      <c r="J81" s="37"/>
      <c r="K81" s="31"/>
      <c r="L81" s="5" t="s">
        <v>177</v>
      </c>
    </row>
    <row r="82" spans="1:12" s="38" customFormat="1" x14ac:dyDescent="0.25">
      <c r="A82" s="35"/>
      <c r="B82" s="17" t="s">
        <v>20</v>
      </c>
      <c r="C82" s="17"/>
      <c r="D82" s="37"/>
      <c r="E82" s="37"/>
      <c r="F82" s="37"/>
      <c r="G82" s="37"/>
      <c r="H82" s="37"/>
      <c r="I82" s="37"/>
      <c r="J82" s="37"/>
      <c r="K82" s="31"/>
      <c r="L82" s="5" t="s">
        <v>177</v>
      </c>
    </row>
    <row r="83" spans="1:12" s="38" customFormat="1" x14ac:dyDescent="0.25">
      <c r="A83" s="35"/>
      <c r="B83" s="61" t="s">
        <v>29</v>
      </c>
      <c r="C83" s="17" t="s">
        <v>64</v>
      </c>
      <c r="D83" s="37">
        <v>0.47</v>
      </c>
      <c r="E83" s="37"/>
      <c r="F83" s="37"/>
      <c r="G83" s="37"/>
      <c r="H83" s="37"/>
      <c r="I83" s="37"/>
      <c r="J83" s="37"/>
      <c r="K83" s="31"/>
      <c r="L83" s="5" t="s">
        <v>178</v>
      </c>
    </row>
    <row r="84" spans="1:12" s="38" customFormat="1" x14ac:dyDescent="0.25">
      <c r="A84" s="35"/>
      <c r="B84" s="36" t="s">
        <v>21</v>
      </c>
      <c r="C84" s="17" t="s">
        <v>17</v>
      </c>
      <c r="D84" s="37">
        <v>8.0000000000000004E-4</v>
      </c>
      <c r="E84" s="37"/>
      <c r="F84" s="37"/>
      <c r="G84" s="37"/>
      <c r="H84" s="37"/>
      <c r="I84" s="37"/>
      <c r="J84" s="37"/>
      <c r="K84" s="31"/>
      <c r="L84" s="5" t="s">
        <v>179</v>
      </c>
    </row>
    <row r="85" spans="1:12" s="38" customFormat="1" x14ac:dyDescent="0.25">
      <c r="A85" s="35">
        <v>20</v>
      </c>
      <c r="B85" s="57" t="s">
        <v>65</v>
      </c>
      <c r="C85" s="17" t="s">
        <v>22</v>
      </c>
      <c r="D85" s="50">
        <v>5</v>
      </c>
      <c r="E85" s="37"/>
      <c r="F85" s="37"/>
      <c r="G85" s="37"/>
      <c r="H85" s="37"/>
      <c r="I85" s="37"/>
      <c r="J85" s="37"/>
      <c r="K85" s="31"/>
      <c r="L85" s="5" t="s">
        <v>177</v>
      </c>
    </row>
    <row r="86" spans="1:12" s="38" customFormat="1" x14ac:dyDescent="0.25">
      <c r="A86" s="35"/>
      <c r="B86" s="36" t="s">
        <v>12</v>
      </c>
      <c r="C86" s="17" t="s">
        <v>13</v>
      </c>
      <c r="D86" s="37">
        <v>0.24499999999999994</v>
      </c>
      <c r="E86" s="37"/>
      <c r="F86" s="37"/>
      <c r="G86" s="37"/>
      <c r="H86" s="37"/>
      <c r="I86" s="37"/>
      <c r="J86" s="37"/>
      <c r="K86" s="31"/>
      <c r="L86" s="5" t="s">
        <v>177</v>
      </c>
    </row>
    <row r="87" spans="1:12" s="38" customFormat="1" x14ac:dyDescent="0.25">
      <c r="A87" s="35"/>
      <c r="B87" s="58" t="s">
        <v>16</v>
      </c>
      <c r="C87" s="59" t="s">
        <v>17</v>
      </c>
      <c r="D87" s="37">
        <v>0.33750000000000002</v>
      </c>
      <c r="E87" s="60"/>
      <c r="F87" s="60"/>
      <c r="G87" s="60"/>
      <c r="H87" s="60"/>
      <c r="I87" s="60"/>
      <c r="J87" s="60"/>
      <c r="K87" s="31"/>
      <c r="L87" s="5" t="s">
        <v>177</v>
      </c>
    </row>
    <row r="88" spans="1:12" s="38" customFormat="1" x14ac:dyDescent="0.25">
      <c r="A88" s="35"/>
      <c r="B88" s="17" t="s">
        <v>20</v>
      </c>
      <c r="C88" s="17"/>
      <c r="D88" s="37"/>
      <c r="E88" s="37"/>
      <c r="F88" s="37"/>
      <c r="G88" s="37"/>
      <c r="H88" s="37"/>
      <c r="I88" s="37"/>
      <c r="J88" s="37"/>
      <c r="K88" s="31"/>
      <c r="L88" s="5" t="s">
        <v>177</v>
      </c>
    </row>
    <row r="89" spans="1:12" s="38" customFormat="1" x14ac:dyDescent="0.25">
      <c r="A89" s="35"/>
      <c r="B89" s="36" t="s">
        <v>66</v>
      </c>
      <c r="C89" s="17" t="s">
        <v>22</v>
      </c>
      <c r="D89" s="37">
        <v>5.05</v>
      </c>
      <c r="E89" s="37"/>
      <c r="F89" s="37"/>
      <c r="G89" s="37"/>
      <c r="H89" s="37"/>
      <c r="I89" s="37"/>
      <c r="J89" s="37"/>
      <c r="K89" s="31"/>
      <c r="L89" s="5" t="s">
        <v>178</v>
      </c>
    </row>
    <row r="90" spans="1:12" s="38" customFormat="1" x14ac:dyDescent="0.25">
      <c r="A90" s="35"/>
      <c r="B90" s="36" t="s">
        <v>21</v>
      </c>
      <c r="C90" s="17" t="s">
        <v>17</v>
      </c>
      <c r="D90" s="37">
        <v>1.0800000000000001E-2</v>
      </c>
      <c r="E90" s="37"/>
      <c r="F90" s="37"/>
      <c r="G90" s="37"/>
      <c r="H90" s="37"/>
      <c r="I90" s="37"/>
      <c r="J90" s="37"/>
      <c r="K90" s="31"/>
      <c r="L90" s="5" t="s">
        <v>179</v>
      </c>
    </row>
    <row r="91" spans="1:12" s="38" customFormat="1" x14ac:dyDescent="0.25">
      <c r="A91" s="35">
        <v>21</v>
      </c>
      <c r="B91" s="57" t="s">
        <v>67</v>
      </c>
      <c r="C91" s="17" t="s">
        <v>22</v>
      </c>
      <c r="D91" s="50">
        <v>5</v>
      </c>
      <c r="E91" s="37"/>
      <c r="F91" s="37"/>
      <c r="G91" s="37"/>
      <c r="H91" s="37"/>
      <c r="I91" s="37"/>
      <c r="J91" s="37"/>
      <c r="K91" s="31"/>
      <c r="L91" s="5" t="s">
        <v>177</v>
      </c>
    </row>
    <row r="92" spans="1:12" s="38" customFormat="1" x14ac:dyDescent="0.25">
      <c r="A92" s="35"/>
      <c r="B92" s="36" t="s">
        <v>12</v>
      </c>
      <c r="C92" s="17" t="s">
        <v>13</v>
      </c>
      <c r="D92" s="37">
        <v>0.35000000000000003</v>
      </c>
      <c r="E92" s="37"/>
      <c r="F92" s="37"/>
      <c r="G92" s="37"/>
      <c r="H92" s="37"/>
      <c r="I92" s="37"/>
      <c r="J92" s="37"/>
      <c r="K92" s="31"/>
      <c r="L92" s="5" t="s">
        <v>177</v>
      </c>
    </row>
    <row r="93" spans="1:12" s="38" customFormat="1" x14ac:dyDescent="0.25">
      <c r="A93" s="35"/>
      <c r="B93" s="17" t="s">
        <v>20</v>
      </c>
      <c r="C93" s="17"/>
      <c r="D93" s="37"/>
      <c r="E93" s="37"/>
      <c r="F93" s="37"/>
      <c r="G93" s="37"/>
      <c r="H93" s="37"/>
      <c r="I93" s="37"/>
      <c r="J93" s="37"/>
      <c r="K93" s="31"/>
      <c r="L93" s="5" t="s">
        <v>177</v>
      </c>
    </row>
    <row r="94" spans="1:12" s="38" customFormat="1" x14ac:dyDescent="0.25">
      <c r="A94" s="35"/>
      <c r="B94" s="36" t="s">
        <v>29</v>
      </c>
      <c r="C94" s="17" t="s">
        <v>22</v>
      </c>
      <c r="D94" s="37">
        <v>3.9300000000000002E-2</v>
      </c>
      <c r="E94" s="37"/>
      <c r="F94" s="37"/>
      <c r="G94" s="37"/>
      <c r="H94" s="37"/>
      <c r="I94" s="37"/>
      <c r="J94" s="37"/>
      <c r="K94" s="31"/>
      <c r="L94" s="5" t="s">
        <v>178</v>
      </c>
    </row>
    <row r="95" spans="1:12" s="38" customFormat="1" x14ac:dyDescent="0.25">
      <c r="A95" s="35">
        <v>22</v>
      </c>
      <c r="B95" s="57" t="s">
        <v>68</v>
      </c>
      <c r="C95" s="17" t="s">
        <v>22</v>
      </c>
      <c r="D95" s="50">
        <v>5</v>
      </c>
      <c r="E95" s="37"/>
      <c r="F95" s="37"/>
      <c r="G95" s="37"/>
      <c r="H95" s="37"/>
      <c r="I95" s="37"/>
      <c r="J95" s="37"/>
      <c r="K95" s="31"/>
      <c r="L95" s="5" t="s">
        <v>177</v>
      </c>
    </row>
    <row r="96" spans="1:12" s="38" customFormat="1" x14ac:dyDescent="0.25">
      <c r="A96" s="35"/>
      <c r="B96" s="36" t="s">
        <v>12</v>
      </c>
      <c r="C96" s="17" t="s">
        <v>13</v>
      </c>
      <c r="D96" s="37">
        <v>0.28349999999999997</v>
      </c>
      <c r="E96" s="37"/>
      <c r="F96" s="37"/>
      <c r="G96" s="37"/>
      <c r="H96" s="37"/>
      <c r="I96" s="37"/>
      <c r="J96" s="37"/>
      <c r="K96" s="31"/>
      <c r="L96" s="5" t="s">
        <v>177</v>
      </c>
    </row>
    <row r="97" spans="1:12" s="38" customFormat="1" x14ac:dyDescent="0.25">
      <c r="A97" s="35"/>
      <c r="B97" s="17" t="s">
        <v>20</v>
      </c>
      <c r="C97" s="17"/>
      <c r="D97" s="37"/>
      <c r="E97" s="37"/>
      <c r="F97" s="37"/>
      <c r="G97" s="37"/>
      <c r="H97" s="37"/>
      <c r="I97" s="37"/>
      <c r="J97" s="37"/>
      <c r="K97" s="31"/>
      <c r="L97" s="5" t="s">
        <v>177</v>
      </c>
    </row>
    <row r="98" spans="1:12" s="38" customFormat="1" x14ac:dyDescent="0.25">
      <c r="A98" s="35"/>
      <c r="B98" s="61" t="s">
        <v>29</v>
      </c>
      <c r="C98" s="17" t="s">
        <v>64</v>
      </c>
      <c r="D98" s="37">
        <v>0.47</v>
      </c>
      <c r="E98" s="37"/>
      <c r="F98" s="37"/>
      <c r="G98" s="37"/>
      <c r="H98" s="37"/>
      <c r="I98" s="37"/>
      <c r="J98" s="37"/>
      <c r="K98" s="31"/>
      <c r="L98" s="5" t="s">
        <v>178</v>
      </c>
    </row>
    <row r="99" spans="1:12" s="38" customFormat="1" x14ac:dyDescent="0.25">
      <c r="A99" s="35"/>
      <c r="B99" s="36" t="s">
        <v>21</v>
      </c>
      <c r="C99" s="17" t="s">
        <v>17</v>
      </c>
      <c r="D99" s="37">
        <v>8.0000000000000004E-4</v>
      </c>
      <c r="E99" s="37"/>
      <c r="F99" s="37"/>
      <c r="G99" s="37"/>
      <c r="H99" s="37"/>
      <c r="I99" s="37"/>
      <c r="J99" s="37"/>
      <c r="K99" s="31"/>
      <c r="L99" s="5" t="s">
        <v>179</v>
      </c>
    </row>
    <row r="100" spans="1:12" s="38" customFormat="1" x14ac:dyDescent="0.25">
      <c r="A100" s="35">
        <v>23</v>
      </c>
      <c r="B100" s="57" t="s">
        <v>95</v>
      </c>
      <c r="C100" s="17" t="s">
        <v>22</v>
      </c>
      <c r="D100" s="50">
        <v>8</v>
      </c>
      <c r="E100" s="37"/>
      <c r="F100" s="37"/>
      <c r="G100" s="37"/>
      <c r="H100" s="37"/>
      <c r="I100" s="37"/>
      <c r="J100" s="37"/>
      <c r="K100" s="31"/>
      <c r="L100" s="5" t="s">
        <v>177</v>
      </c>
    </row>
    <row r="101" spans="1:12" s="38" customFormat="1" x14ac:dyDescent="0.25">
      <c r="A101" s="35"/>
      <c r="B101" s="36" t="s">
        <v>12</v>
      </c>
      <c r="C101" s="17" t="s">
        <v>13</v>
      </c>
      <c r="D101" s="37">
        <v>0.36719999999999997</v>
      </c>
      <c r="E101" s="37"/>
      <c r="F101" s="37"/>
      <c r="G101" s="37"/>
      <c r="H101" s="37"/>
      <c r="I101" s="37"/>
      <c r="J101" s="37"/>
      <c r="K101" s="31"/>
      <c r="L101" s="5" t="s">
        <v>177</v>
      </c>
    </row>
    <row r="102" spans="1:12" s="38" customFormat="1" x14ac:dyDescent="0.25">
      <c r="A102" s="35"/>
      <c r="B102" s="58" t="s">
        <v>16</v>
      </c>
      <c r="C102" s="59" t="s">
        <v>17</v>
      </c>
      <c r="D102" s="37">
        <v>0.36160000000000003</v>
      </c>
      <c r="E102" s="60"/>
      <c r="F102" s="60"/>
      <c r="G102" s="60"/>
      <c r="H102" s="60"/>
      <c r="I102" s="60"/>
      <c r="J102" s="60"/>
      <c r="K102" s="31"/>
      <c r="L102" s="5" t="s">
        <v>177</v>
      </c>
    </row>
    <row r="103" spans="1:12" s="38" customFormat="1" x14ac:dyDescent="0.25">
      <c r="A103" s="35"/>
      <c r="B103" s="17" t="s">
        <v>20</v>
      </c>
      <c r="C103" s="17"/>
      <c r="D103" s="37"/>
      <c r="E103" s="37"/>
      <c r="F103" s="37"/>
      <c r="G103" s="37"/>
      <c r="H103" s="37"/>
      <c r="I103" s="37"/>
      <c r="J103" s="37"/>
      <c r="K103" s="31"/>
      <c r="L103" s="5" t="s">
        <v>177</v>
      </c>
    </row>
    <row r="104" spans="1:12" s="38" customFormat="1" x14ac:dyDescent="0.25">
      <c r="A104" s="35"/>
      <c r="B104" s="36" t="s">
        <v>96</v>
      </c>
      <c r="C104" s="17" t="s">
        <v>22</v>
      </c>
      <c r="D104" s="37">
        <v>8.08</v>
      </c>
      <c r="E104" s="37"/>
      <c r="F104" s="37"/>
      <c r="G104" s="37"/>
      <c r="H104" s="37"/>
      <c r="I104" s="37"/>
      <c r="J104" s="37"/>
      <c r="K104" s="31"/>
      <c r="L104" s="5" t="s">
        <v>178</v>
      </c>
    </row>
    <row r="105" spans="1:12" s="38" customFormat="1" x14ac:dyDescent="0.25">
      <c r="A105" s="35"/>
      <c r="B105" s="36" t="s">
        <v>21</v>
      </c>
      <c r="C105" s="17" t="s">
        <v>17</v>
      </c>
      <c r="D105" s="37">
        <v>4.7999999999999996E-3</v>
      </c>
      <c r="E105" s="37"/>
      <c r="F105" s="37"/>
      <c r="G105" s="37"/>
      <c r="H105" s="37"/>
      <c r="I105" s="37"/>
      <c r="J105" s="37"/>
      <c r="K105" s="31"/>
      <c r="L105" s="5" t="s">
        <v>179</v>
      </c>
    </row>
    <row r="106" spans="1:12" s="38" customFormat="1" x14ac:dyDescent="0.25">
      <c r="A106" s="35">
        <v>24</v>
      </c>
      <c r="B106" s="57" t="s">
        <v>97</v>
      </c>
      <c r="C106" s="17" t="s">
        <v>22</v>
      </c>
      <c r="D106" s="50">
        <v>8</v>
      </c>
      <c r="E106" s="37"/>
      <c r="F106" s="37"/>
      <c r="G106" s="37"/>
      <c r="H106" s="37"/>
      <c r="I106" s="37"/>
      <c r="J106" s="37"/>
      <c r="K106" s="31"/>
      <c r="L106" s="5" t="s">
        <v>177</v>
      </c>
    </row>
    <row r="107" spans="1:12" s="38" customFormat="1" x14ac:dyDescent="0.25">
      <c r="A107" s="35"/>
      <c r="B107" s="36" t="s">
        <v>12</v>
      </c>
      <c r="C107" s="17" t="s">
        <v>13</v>
      </c>
      <c r="D107" s="37">
        <v>0.4</v>
      </c>
      <c r="E107" s="37"/>
      <c r="F107" s="37"/>
      <c r="G107" s="37"/>
      <c r="H107" s="37"/>
      <c r="I107" s="37"/>
      <c r="J107" s="37"/>
      <c r="K107" s="31"/>
      <c r="L107" s="5" t="s">
        <v>177</v>
      </c>
    </row>
    <row r="108" spans="1:12" s="38" customFormat="1" x14ac:dyDescent="0.25">
      <c r="A108" s="35"/>
      <c r="B108" s="17" t="s">
        <v>20</v>
      </c>
      <c r="C108" s="17"/>
      <c r="D108" s="37"/>
      <c r="E108" s="37"/>
      <c r="F108" s="37"/>
      <c r="G108" s="37"/>
      <c r="H108" s="37"/>
      <c r="I108" s="37"/>
      <c r="J108" s="37"/>
      <c r="K108" s="31"/>
      <c r="L108" s="5" t="s">
        <v>177</v>
      </c>
    </row>
    <row r="109" spans="1:12" s="38" customFormat="1" x14ac:dyDescent="0.25">
      <c r="A109" s="35"/>
      <c r="B109" s="36" t="s">
        <v>29</v>
      </c>
      <c r="C109" s="17" t="s">
        <v>64</v>
      </c>
      <c r="D109" s="37">
        <v>1.576E-2</v>
      </c>
      <c r="E109" s="37"/>
      <c r="F109" s="37"/>
      <c r="G109" s="37"/>
      <c r="H109" s="37"/>
      <c r="I109" s="37"/>
      <c r="J109" s="37"/>
      <c r="K109" s="31"/>
      <c r="L109" s="5" t="s">
        <v>178</v>
      </c>
    </row>
    <row r="110" spans="1:12" s="38" customFormat="1" x14ac:dyDescent="0.25">
      <c r="A110" s="35">
        <v>25</v>
      </c>
      <c r="B110" s="57" t="s">
        <v>98</v>
      </c>
      <c r="C110" s="17" t="s">
        <v>22</v>
      </c>
      <c r="D110" s="50">
        <v>8</v>
      </c>
      <c r="E110" s="37"/>
      <c r="F110" s="37"/>
      <c r="G110" s="37"/>
      <c r="H110" s="37"/>
      <c r="I110" s="37"/>
      <c r="J110" s="37"/>
      <c r="K110" s="31"/>
      <c r="L110" s="5" t="s">
        <v>177</v>
      </c>
    </row>
    <row r="111" spans="1:12" s="38" customFormat="1" x14ac:dyDescent="0.25">
      <c r="A111" s="35"/>
      <c r="B111" s="36" t="s">
        <v>12</v>
      </c>
      <c r="C111" s="17" t="s">
        <v>13</v>
      </c>
      <c r="D111" s="37">
        <v>0.4536</v>
      </c>
      <c r="E111" s="37"/>
      <c r="F111" s="37"/>
      <c r="G111" s="37"/>
      <c r="H111" s="37"/>
      <c r="I111" s="37"/>
      <c r="J111" s="37"/>
      <c r="K111" s="31"/>
      <c r="L111" s="5" t="s">
        <v>177</v>
      </c>
    </row>
    <row r="112" spans="1:12" s="38" customFormat="1" x14ac:dyDescent="0.25">
      <c r="A112" s="35"/>
      <c r="B112" s="17" t="s">
        <v>20</v>
      </c>
      <c r="C112" s="17"/>
      <c r="D112" s="37"/>
      <c r="E112" s="37"/>
      <c r="F112" s="37"/>
      <c r="G112" s="37"/>
      <c r="H112" s="37"/>
      <c r="I112" s="37"/>
      <c r="J112" s="37"/>
      <c r="K112" s="31"/>
      <c r="L112" s="5" t="s">
        <v>177</v>
      </c>
    </row>
    <row r="113" spans="1:12" s="38" customFormat="1" x14ac:dyDescent="0.25">
      <c r="A113" s="35"/>
      <c r="B113" s="61" t="s">
        <v>29</v>
      </c>
      <c r="C113" s="17" t="s">
        <v>64</v>
      </c>
      <c r="D113" s="37">
        <v>0.24880000000000002</v>
      </c>
      <c r="E113" s="37"/>
      <c r="F113" s="37"/>
      <c r="G113" s="37"/>
      <c r="H113" s="37"/>
      <c r="I113" s="37"/>
      <c r="J113" s="37"/>
      <c r="K113" s="31"/>
      <c r="L113" s="5" t="s">
        <v>178</v>
      </c>
    </row>
    <row r="114" spans="1:12" s="38" customFormat="1" x14ac:dyDescent="0.25">
      <c r="A114" s="35"/>
      <c r="B114" s="36" t="s">
        <v>21</v>
      </c>
      <c r="C114" s="17" t="s">
        <v>17</v>
      </c>
      <c r="D114" s="37">
        <v>4.7999999999999996E-4</v>
      </c>
      <c r="E114" s="37"/>
      <c r="F114" s="37"/>
      <c r="G114" s="37"/>
      <c r="H114" s="37"/>
      <c r="I114" s="37"/>
      <c r="J114" s="37"/>
      <c r="K114" s="31"/>
      <c r="L114" s="5" t="s">
        <v>179</v>
      </c>
    </row>
    <row r="115" spans="1:12" s="38" customFormat="1" x14ac:dyDescent="0.25">
      <c r="A115" s="35">
        <v>26</v>
      </c>
      <c r="B115" s="57" t="s">
        <v>69</v>
      </c>
      <c r="C115" s="17" t="s">
        <v>22</v>
      </c>
      <c r="D115" s="50">
        <v>40</v>
      </c>
      <c r="E115" s="37"/>
      <c r="F115" s="37"/>
      <c r="G115" s="37"/>
      <c r="H115" s="37"/>
      <c r="I115" s="37"/>
      <c r="J115" s="37"/>
      <c r="K115" s="31"/>
      <c r="L115" s="5" t="s">
        <v>177</v>
      </c>
    </row>
    <row r="116" spans="1:12" s="38" customFormat="1" x14ac:dyDescent="0.25">
      <c r="A116" s="35"/>
      <c r="B116" s="36" t="s">
        <v>12</v>
      </c>
      <c r="C116" s="17" t="s">
        <v>13</v>
      </c>
      <c r="D116" s="37">
        <v>0.19999999999999962</v>
      </c>
      <c r="E116" s="37"/>
      <c r="F116" s="37"/>
      <c r="G116" s="37"/>
      <c r="H116" s="37"/>
      <c r="I116" s="37"/>
      <c r="J116" s="37"/>
      <c r="K116" s="31"/>
      <c r="L116" s="5" t="s">
        <v>177</v>
      </c>
    </row>
    <row r="117" spans="1:12" s="38" customFormat="1" x14ac:dyDescent="0.25">
      <c r="A117" s="35"/>
      <c r="B117" s="58" t="s">
        <v>16</v>
      </c>
      <c r="C117" s="59" t="s">
        <v>17</v>
      </c>
      <c r="D117" s="37">
        <v>2.1520000000000001</v>
      </c>
      <c r="E117" s="60"/>
      <c r="F117" s="60"/>
      <c r="G117" s="60"/>
      <c r="H117" s="60"/>
      <c r="I117" s="60"/>
      <c r="J117" s="60"/>
      <c r="K117" s="31"/>
      <c r="L117" s="5" t="s">
        <v>177</v>
      </c>
    </row>
    <row r="118" spans="1:12" s="38" customFormat="1" x14ac:dyDescent="0.25">
      <c r="A118" s="35"/>
      <c r="B118" s="17" t="s">
        <v>20</v>
      </c>
      <c r="C118" s="17"/>
      <c r="D118" s="37"/>
      <c r="E118" s="37"/>
      <c r="F118" s="37"/>
      <c r="G118" s="37"/>
      <c r="H118" s="37"/>
      <c r="I118" s="37"/>
      <c r="J118" s="37"/>
      <c r="K118" s="31"/>
      <c r="L118" s="5" t="s">
        <v>177</v>
      </c>
    </row>
    <row r="119" spans="1:12" s="38" customFormat="1" x14ac:dyDescent="0.25">
      <c r="A119" s="35"/>
      <c r="B119" s="36" t="s">
        <v>70</v>
      </c>
      <c r="C119" s="17" t="s">
        <v>22</v>
      </c>
      <c r="D119" s="37">
        <v>40.4</v>
      </c>
      <c r="E119" s="37"/>
      <c r="F119" s="37"/>
      <c r="G119" s="37"/>
      <c r="H119" s="37"/>
      <c r="I119" s="37"/>
      <c r="J119" s="37"/>
      <c r="K119" s="31"/>
      <c r="L119" s="5" t="s">
        <v>178</v>
      </c>
    </row>
    <row r="120" spans="1:12" s="38" customFormat="1" x14ac:dyDescent="0.25">
      <c r="A120" s="35"/>
      <c r="B120" s="36" t="s">
        <v>21</v>
      </c>
      <c r="C120" s="17" t="s">
        <v>17</v>
      </c>
      <c r="D120" s="37">
        <v>4.7999999999999994E-2</v>
      </c>
      <c r="E120" s="37"/>
      <c r="F120" s="37"/>
      <c r="G120" s="37"/>
      <c r="H120" s="37"/>
      <c r="I120" s="37"/>
      <c r="J120" s="37"/>
      <c r="K120" s="31"/>
      <c r="L120" s="5" t="s">
        <v>179</v>
      </c>
    </row>
    <row r="121" spans="1:12" s="38" customFormat="1" x14ac:dyDescent="0.25">
      <c r="A121" s="35">
        <v>27</v>
      </c>
      <c r="B121" s="57" t="s">
        <v>71</v>
      </c>
      <c r="C121" s="17" t="s">
        <v>22</v>
      </c>
      <c r="D121" s="50">
        <v>40</v>
      </c>
      <c r="E121" s="37"/>
      <c r="F121" s="37"/>
      <c r="G121" s="37"/>
      <c r="H121" s="37"/>
      <c r="I121" s="37"/>
      <c r="J121" s="37"/>
      <c r="K121" s="31"/>
      <c r="L121" s="5" t="s">
        <v>177</v>
      </c>
    </row>
    <row r="122" spans="1:12" s="38" customFormat="1" x14ac:dyDescent="0.25">
      <c r="A122" s="35"/>
      <c r="B122" s="36" t="s">
        <v>12</v>
      </c>
      <c r="C122" s="17" t="s">
        <v>13</v>
      </c>
      <c r="D122" s="37">
        <v>4</v>
      </c>
      <c r="E122" s="37"/>
      <c r="F122" s="37"/>
      <c r="G122" s="37"/>
      <c r="H122" s="37"/>
      <c r="I122" s="37"/>
      <c r="J122" s="37"/>
      <c r="K122" s="31"/>
      <c r="L122" s="5" t="s">
        <v>177</v>
      </c>
    </row>
    <row r="123" spans="1:12" s="38" customFormat="1" x14ac:dyDescent="0.25">
      <c r="A123" s="35"/>
      <c r="B123" s="17" t="s">
        <v>20</v>
      </c>
      <c r="C123" s="17"/>
      <c r="D123" s="37"/>
      <c r="E123" s="37"/>
      <c r="F123" s="37"/>
      <c r="G123" s="37"/>
      <c r="H123" s="37"/>
      <c r="I123" s="37"/>
      <c r="J123" s="37"/>
      <c r="K123" s="31"/>
      <c r="L123" s="5" t="s">
        <v>177</v>
      </c>
    </row>
    <row r="124" spans="1:12" s="38" customFormat="1" x14ac:dyDescent="0.25">
      <c r="A124" s="35"/>
      <c r="B124" s="36" t="s">
        <v>29</v>
      </c>
      <c r="C124" s="17" t="s">
        <v>64</v>
      </c>
      <c r="D124" s="37">
        <v>7.9199999999999993E-2</v>
      </c>
      <c r="E124" s="37"/>
      <c r="F124" s="37"/>
      <c r="G124" s="37"/>
      <c r="H124" s="37"/>
      <c r="I124" s="37"/>
      <c r="J124" s="37"/>
      <c r="K124" s="31"/>
      <c r="L124" s="5" t="s">
        <v>178</v>
      </c>
    </row>
    <row r="125" spans="1:12" s="38" customFormat="1" x14ac:dyDescent="0.25">
      <c r="A125" s="35">
        <v>28</v>
      </c>
      <c r="B125" s="57" t="s">
        <v>72</v>
      </c>
      <c r="C125" s="17" t="s">
        <v>22</v>
      </c>
      <c r="D125" s="50">
        <v>40</v>
      </c>
      <c r="E125" s="37"/>
      <c r="F125" s="37"/>
      <c r="G125" s="37"/>
      <c r="H125" s="37"/>
      <c r="I125" s="37"/>
      <c r="J125" s="37"/>
      <c r="K125" s="31"/>
      <c r="L125" s="5" t="s">
        <v>177</v>
      </c>
    </row>
    <row r="126" spans="1:12" s="38" customFormat="1" x14ac:dyDescent="0.25">
      <c r="A126" s="35"/>
      <c r="B126" s="36" t="s">
        <v>12</v>
      </c>
      <c r="C126" s="17" t="s">
        <v>13</v>
      </c>
      <c r="D126" s="37">
        <v>2.2679999999999998</v>
      </c>
      <c r="E126" s="37"/>
      <c r="F126" s="37"/>
      <c r="G126" s="37"/>
      <c r="H126" s="37"/>
      <c r="I126" s="37"/>
      <c r="J126" s="37"/>
      <c r="K126" s="31"/>
      <c r="L126" s="5" t="s">
        <v>177</v>
      </c>
    </row>
    <row r="127" spans="1:12" s="38" customFormat="1" x14ac:dyDescent="0.25">
      <c r="A127" s="35"/>
      <c r="B127" s="17" t="s">
        <v>20</v>
      </c>
      <c r="C127" s="17"/>
      <c r="D127" s="37"/>
      <c r="E127" s="37"/>
      <c r="F127" s="37"/>
      <c r="G127" s="37"/>
      <c r="H127" s="37"/>
      <c r="I127" s="37"/>
      <c r="J127" s="37"/>
      <c r="K127" s="31"/>
      <c r="L127" s="5" t="s">
        <v>177</v>
      </c>
    </row>
    <row r="128" spans="1:12" s="38" customFormat="1" x14ac:dyDescent="0.25">
      <c r="A128" s="35"/>
      <c r="B128" s="61" t="s">
        <v>29</v>
      </c>
      <c r="C128" s="17" t="s">
        <v>64</v>
      </c>
      <c r="D128" s="37">
        <v>1.2440000000000002</v>
      </c>
      <c r="E128" s="37"/>
      <c r="F128" s="37"/>
      <c r="G128" s="37"/>
      <c r="H128" s="37"/>
      <c r="I128" s="37"/>
      <c r="J128" s="37"/>
      <c r="K128" s="31"/>
      <c r="L128" s="5" t="s">
        <v>178</v>
      </c>
    </row>
    <row r="129" spans="1:12" s="38" customFormat="1" x14ac:dyDescent="0.25">
      <c r="A129" s="35"/>
      <c r="B129" s="36" t="s">
        <v>21</v>
      </c>
      <c r="C129" s="17" t="s">
        <v>17</v>
      </c>
      <c r="D129" s="37">
        <v>2.3999999999999998E-3</v>
      </c>
      <c r="E129" s="37"/>
      <c r="F129" s="37"/>
      <c r="G129" s="37"/>
      <c r="H129" s="37"/>
      <c r="I129" s="37"/>
      <c r="J129" s="37"/>
      <c r="K129" s="31"/>
      <c r="L129" s="5" t="s">
        <v>179</v>
      </c>
    </row>
    <row r="130" spans="1:12" s="38" customFormat="1" x14ac:dyDescent="0.25">
      <c r="A130" s="45">
        <v>29</v>
      </c>
      <c r="B130" s="55" t="s">
        <v>154</v>
      </c>
      <c r="C130" s="8" t="s">
        <v>22</v>
      </c>
      <c r="D130" s="50">
        <v>4.3</v>
      </c>
      <c r="E130" s="37"/>
      <c r="F130" s="37"/>
      <c r="G130" s="37"/>
      <c r="H130" s="37"/>
      <c r="I130" s="37"/>
      <c r="J130" s="37"/>
      <c r="K130" s="31"/>
      <c r="L130" s="5" t="s">
        <v>177</v>
      </c>
    </row>
    <row r="131" spans="1:12" s="38" customFormat="1" x14ac:dyDescent="0.25">
      <c r="A131" s="45"/>
      <c r="B131" s="46" t="s">
        <v>12</v>
      </c>
      <c r="C131" s="8" t="s">
        <v>13</v>
      </c>
      <c r="D131" s="37">
        <v>1.0878999999999999</v>
      </c>
      <c r="E131" s="37"/>
      <c r="F131" s="37"/>
      <c r="G131" s="37"/>
      <c r="H131" s="37"/>
      <c r="I131" s="37"/>
      <c r="J131" s="37"/>
      <c r="K131" s="31"/>
      <c r="L131" s="5" t="s">
        <v>177</v>
      </c>
    </row>
    <row r="132" spans="1:12" s="38" customFormat="1" x14ac:dyDescent="0.25">
      <c r="A132" s="45"/>
      <c r="B132" s="58" t="s">
        <v>33</v>
      </c>
      <c r="C132" s="59" t="s">
        <v>17</v>
      </c>
      <c r="D132" s="37">
        <v>0.15092999999999998</v>
      </c>
      <c r="E132" s="37"/>
      <c r="F132" s="60"/>
      <c r="G132" s="60"/>
      <c r="H132" s="37"/>
      <c r="I132" s="60"/>
      <c r="J132" s="37"/>
      <c r="K132" s="31"/>
      <c r="L132" s="5" t="s">
        <v>177</v>
      </c>
    </row>
    <row r="133" spans="1:12" s="38" customFormat="1" x14ac:dyDescent="0.25">
      <c r="A133" s="45"/>
      <c r="B133" s="8" t="s">
        <v>20</v>
      </c>
      <c r="C133" s="8"/>
      <c r="D133" s="37"/>
      <c r="E133" s="37"/>
      <c r="F133" s="37"/>
      <c r="G133" s="37"/>
      <c r="H133" s="37"/>
      <c r="I133" s="37"/>
      <c r="J133" s="37"/>
      <c r="K133" s="31"/>
      <c r="L133" s="5" t="s">
        <v>177</v>
      </c>
    </row>
    <row r="134" spans="1:12" s="38" customFormat="1" x14ac:dyDescent="0.25">
      <c r="A134" s="45"/>
      <c r="B134" s="46" t="s">
        <v>155</v>
      </c>
      <c r="C134" s="8" t="s">
        <v>22</v>
      </c>
      <c r="D134" s="37">
        <v>4.2913999999999994</v>
      </c>
      <c r="E134" s="37"/>
      <c r="F134" s="37"/>
      <c r="G134" s="37"/>
      <c r="H134" s="37"/>
      <c r="I134" s="37"/>
      <c r="J134" s="37"/>
      <c r="K134" s="31"/>
      <c r="L134" s="5" t="s">
        <v>179</v>
      </c>
    </row>
    <row r="135" spans="1:12" s="38" customFormat="1" x14ac:dyDescent="0.25">
      <c r="A135" s="45"/>
      <c r="B135" s="46" t="s">
        <v>21</v>
      </c>
      <c r="C135" s="8" t="s">
        <v>17</v>
      </c>
      <c r="D135" s="37">
        <v>0.25498999999999999</v>
      </c>
      <c r="E135" s="37"/>
      <c r="F135" s="37"/>
      <c r="G135" s="37"/>
      <c r="H135" s="37"/>
      <c r="I135" s="37"/>
      <c r="J135" s="37"/>
      <c r="K135" s="31"/>
      <c r="L135" s="5" t="s">
        <v>179</v>
      </c>
    </row>
    <row r="136" spans="1:12" s="38" customFormat="1" x14ac:dyDescent="0.25">
      <c r="A136" s="35">
        <v>30</v>
      </c>
      <c r="B136" s="55" t="s">
        <v>156</v>
      </c>
      <c r="C136" s="17" t="s">
        <v>22</v>
      </c>
      <c r="D136" s="50">
        <v>4.3</v>
      </c>
      <c r="E136" s="37"/>
      <c r="F136" s="37"/>
      <c r="G136" s="37"/>
      <c r="H136" s="37"/>
      <c r="I136" s="37"/>
      <c r="J136" s="37"/>
      <c r="K136" s="31"/>
      <c r="L136" s="5" t="s">
        <v>177</v>
      </c>
    </row>
    <row r="137" spans="1:12" s="38" customFormat="1" x14ac:dyDescent="0.25">
      <c r="A137" s="35"/>
      <c r="B137" s="36" t="s">
        <v>12</v>
      </c>
      <c r="C137" s="17" t="s">
        <v>13</v>
      </c>
      <c r="D137" s="37">
        <v>0.43</v>
      </c>
      <c r="E137" s="37"/>
      <c r="F137" s="37"/>
      <c r="G137" s="37"/>
      <c r="H137" s="37"/>
      <c r="I137" s="37"/>
      <c r="J137" s="37"/>
      <c r="K137" s="31"/>
      <c r="L137" s="5" t="s">
        <v>177</v>
      </c>
    </row>
    <row r="138" spans="1:12" s="38" customFormat="1" x14ac:dyDescent="0.25">
      <c r="A138" s="35"/>
      <c r="B138" s="17" t="s">
        <v>20</v>
      </c>
      <c r="C138" s="17"/>
      <c r="D138" s="37"/>
      <c r="E138" s="37"/>
      <c r="F138" s="37"/>
      <c r="G138" s="37"/>
      <c r="H138" s="37"/>
      <c r="I138" s="37"/>
      <c r="J138" s="37"/>
      <c r="K138" s="31"/>
      <c r="L138" s="5" t="s">
        <v>177</v>
      </c>
    </row>
    <row r="139" spans="1:12" s="38" customFormat="1" x14ac:dyDescent="0.25">
      <c r="A139" s="35"/>
      <c r="B139" s="36" t="s">
        <v>29</v>
      </c>
      <c r="C139" s="17" t="s">
        <v>22</v>
      </c>
      <c r="D139" s="37">
        <v>3.3798000000000002E-2</v>
      </c>
      <c r="E139" s="37"/>
      <c r="F139" s="37"/>
      <c r="G139" s="37"/>
      <c r="H139" s="37"/>
      <c r="I139" s="37"/>
      <c r="J139" s="37"/>
      <c r="K139" s="31"/>
      <c r="L139" s="5" t="s">
        <v>178</v>
      </c>
    </row>
    <row r="140" spans="1:12" s="38" customFormat="1" x14ac:dyDescent="0.25">
      <c r="A140" s="45">
        <v>31</v>
      </c>
      <c r="B140" s="55" t="s">
        <v>157</v>
      </c>
      <c r="C140" s="8" t="s">
        <v>22</v>
      </c>
      <c r="D140" s="50">
        <v>4.3</v>
      </c>
      <c r="E140" s="37"/>
      <c r="F140" s="37"/>
      <c r="G140" s="37"/>
      <c r="H140" s="37"/>
      <c r="I140" s="37"/>
      <c r="J140" s="37"/>
      <c r="K140" s="31"/>
      <c r="L140" s="5" t="s">
        <v>177</v>
      </c>
    </row>
    <row r="141" spans="1:12" s="38" customFormat="1" x14ac:dyDescent="0.25">
      <c r="A141" s="45"/>
      <c r="B141" s="46" t="s">
        <v>12</v>
      </c>
      <c r="C141" s="8" t="s">
        <v>13</v>
      </c>
      <c r="D141" s="37">
        <v>0.24381</v>
      </c>
      <c r="E141" s="37"/>
      <c r="F141" s="37"/>
      <c r="G141" s="37"/>
      <c r="H141" s="37"/>
      <c r="I141" s="37"/>
      <c r="J141" s="37"/>
      <c r="K141" s="31"/>
      <c r="L141" s="5" t="s">
        <v>177</v>
      </c>
    </row>
    <row r="142" spans="1:12" s="38" customFormat="1" x14ac:dyDescent="0.25">
      <c r="A142" s="45"/>
      <c r="B142" s="8" t="s">
        <v>20</v>
      </c>
      <c r="C142" s="8"/>
      <c r="D142" s="37"/>
      <c r="E142" s="37"/>
      <c r="F142" s="37"/>
      <c r="G142" s="37"/>
      <c r="H142" s="37"/>
      <c r="I142" s="37"/>
      <c r="J142" s="37"/>
      <c r="K142" s="31"/>
      <c r="L142" s="5" t="s">
        <v>177</v>
      </c>
    </row>
    <row r="143" spans="1:12" s="38" customFormat="1" ht="15.75" x14ac:dyDescent="0.25">
      <c r="A143" s="45"/>
      <c r="B143" s="62" t="s">
        <v>29</v>
      </c>
      <c r="C143" s="8" t="s">
        <v>181</v>
      </c>
      <c r="D143" s="37">
        <v>0.24510000000000001</v>
      </c>
      <c r="E143" s="37"/>
      <c r="F143" s="37"/>
      <c r="G143" s="37"/>
      <c r="H143" s="37"/>
      <c r="I143" s="37"/>
      <c r="J143" s="37"/>
      <c r="K143" s="31"/>
      <c r="L143" s="5" t="s">
        <v>178</v>
      </c>
    </row>
    <row r="144" spans="1:12" s="38" customFormat="1" x14ac:dyDescent="0.25">
      <c r="A144" s="45"/>
      <c r="B144" s="46" t="s">
        <v>21</v>
      </c>
      <c r="C144" s="8" t="s">
        <v>17</v>
      </c>
      <c r="D144" s="37">
        <v>4.2999999999999999E-4</v>
      </c>
      <c r="E144" s="37"/>
      <c r="F144" s="37"/>
      <c r="G144" s="37"/>
      <c r="H144" s="37"/>
      <c r="I144" s="37"/>
      <c r="J144" s="37"/>
      <c r="K144" s="31"/>
      <c r="L144" s="5" t="s">
        <v>179</v>
      </c>
    </row>
    <row r="145" spans="1:12" x14ac:dyDescent="0.25">
      <c r="A145" s="35">
        <v>32</v>
      </c>
      <c r="B145" s="57" t="s">
        <v>184</v>
      </c>
      <c r="C145" s="17" t="s">
        <v>64</v>
      </c>
      <c r="D145" s="50">
        <v>1.5912975</v>
      </c>
      <c r="E145" s="37"/>
      <c r="F145" s="37"/>
      <c r="G145" s="37"/>
      <c r="H145" s="37"/>
      <c r="I145" s="37"/>
      <c r="J145" s="37"/>
      <c r="K145" s="31"/>
      <c r="L145" s="5" t="s">
        <v>177</v>
      </c>
    </row>
    <row r="146" spans="1:12" x14ac:dyDescent="0.25">
      <c r="A146" s="35"/>
      <c r="B146" s="36" t="s">
        <v>12</v>
      </c>
      <c r="C146" s="17" t="s">
        <v>13</v>
      </c>
      <c r="D146" s="37">
        <v>16.867753499999999</v>
      </c>
      <c r="E146" s="37"/>
      <c r="F146" s="37"/>
      <c r="G146" s="37"/>
      <c r="H146" s="37"/>
      <c r="I146" s="37"/>
      <c r="J146" s="37"/>
      <c r="K146" s="31"/>
      <c r="L146" s="5" t="s">
        <v>177</v>
      </c>
    </row>
    <row r="147" spans="1:12" x14ac:dyDescent="0.25">
      <c r="A147" s="35"/>
      <c r="B147" s="36" t="s">
        <v>33</v>
      </c>
      <c r="C147" s="17" t="s">
        <v>17</v>
      </c>
      <c r="D147" s="37">
        <v>11.361864150000001</v>
      </c>
      <c r="E147" s="37"/>
      <c r="F147" s="37"/>
      <c r="G147" s="37"/>
      <c r="H147" s="37"/>
      <c r="I147" s="37"/>
      <c r="J147" s="37"/>
      <c r="K147" s="31"/>
      <c r="L147" s="5" t="s">
        <v>177</v>
      </c>
    </row>
    <row r="148" spans="1:12" x14ac:dyDescent="0.25">
      <c r="A148" s="35"/>
      <c r="B148" s="17" t="s">
        <v>20</v>
      </c>
      <c r="C148" s="17"/>
      <c r="D148" s="37"/>
      <c r="E148" s="37"/>
      <c r="F148" s="37"/>
      <c r="G148" s="37"/>
      <c r="H148" s="37"/>
      <c r="I148" s="37"/>
      <c r="J148" s="37"/>
      <c r="K148" s="31"/>
      <c r="L148" s="5" t="s">
        <v>177</v>
      </c>
    </row>
    <row r="149" spans="1:12" x14ac:dyDescent="0.25">
      <c r="A149" s="35"/>
      <c r="B149" s="63" t="s">
        <v>99</v>
      </c>
      <c r="C149" s="17" t="s">
        <v>30</v>
      </c>
      <c r="D149" s="37">
        <v>1</v>
      </c>
      <c r="E149" s="37"/>
      <c r="F149" s="37"/>
      <c r="G149" s="37"/>
      <c r="H149" s="37"/>
      <c r="I149" s="37"/>
      <c r="J149" s="37"/>
      <c r="K149" s="31"/>
      <c r="L149" s="5" t="s">
        <v>179</v>
      </c>
    </row>
    <row r="150" spans="1:12" x14ac:dyDescent="0.25">
      <c r="A150" s="35"/>
      <c r="B150" s="63" t="s">
        <v>100</v>
      </c>
      <c r="C150" s="17" t="s">
        <v>30</v>
      </c>
      <c r="D150" s="37">
        <v>1</v>
      </c>
      <c r="E150" s="37"/>
      <c r="F150" s="37"/>
      <c r="G150" s="37"/>
      <c r="H150" s="37"/>
      <c r="I150" s="37"/>
      <c r="J150" s="37"/>
      <c r="K150" s="31"/>
      <c r="L150" s="5" t="s">
        <v>179</v>
      </c>
    </row>
    <row r="151" spans="1:12" s="38" customFormat="1" x14ac:dyDescent="0.25">
      <c r="A151" s="35"/>
      <c r="B151" s="44" t="s">
        <v>101</v>
      </c>
      <c r="C151" s="17" t="s">
        <v>30</v>
      </c>
      <c r="D151" s="37">
        <v>1</v>
      </c>
      <c r="E151" s="37"/>
      <c r="F151" s="37"/>
      <c r="G151" s="37"/>
      <c r="H151" s="37"/>
      <c r="I151" s="37"/>
      <c r="J151" s="37"/>
      <c r="K151" s="31"/>
      <c r="L151" s="5" t="s">
        <v>179</v>
      </c>
    </row>
    <row r="152" spans="1:12" s="38" customFormat="1" x14ac:dyDescent="0.25">
      <c r="A152" s="35"/>
      <c r="B152" s="63" t="s">
        <v>102</v>
      </c>
      <c r="C152" s="17" t="s">
        <v>30</v>
      </c>
      <c r="D152" s="37">
        <v>1</v>
      </c>
      <c r="E152" s="37"/>
      <c r="F152" s="37"/>
      <c r="G152" s="37"/>
      <c r="H152" s="37"/>
      <c r="I152" s="37"/>
      <c r="J152" s="37"/>
      <c r="K152" s="31"/>
      <c r="L152" s="5" t="s">
        <v>178</v>
      </c>
    </row>
    <row r="153" spans="1:12" s="38" customFormat="1" x14ac:dyDescent="0.25">
      <c r="A153" s="35"/>
      <c r="B153" s="44" t="s">
        <v>52</v>
      </c>
      <c r="C153" s="17" t="s">
        <v>64</v>
      </c>
      <c r="D153" s="37">
        <v>0.2498337075</v>
      </c>
      <c r="E153" s="37"/>
      <c r="F153" s="37"/>
      <c r="G153" s="37"/>
      <c r="H153" s="37"/>
      <c r="I153" s="37"/>
      <c r="J153" s="37"/>
      <c r="K153" s="31"/>
      <c r="L153" s="5" t="s">
        <v>179</v>
      </c>
    </row>
    <row r="154" spans="1:12" s="38" customFormat="1" x14ac:dyDescent="0.25">
      <c r="A154" s="35"/>
      <c r="B154" s="36" t="s">
        <v>44</v>
      </c>
      <c r="C154" s="17" t="s">
        <v>17</v>
      </c>
      <c r="D154" s="37">
        <v>10.518476475</v>
      </c>
      <c r="E154" s="37"/>
      <c r="F154" s="37"/>
      <c r="G154" s="37"/>
      <c r="H154" s="37"/>
      <c r="I154" s="37"/>
      <c r="J154" s="37"/>
      <c r="K154" s="31"/>
      <c r="L154" s="5" t="s">
        <v>179</v>
      </c>
    </row>
    <row r="155" spans="1:12" x14ac:dyDescent="0.25">
      <c r="A155" s="43">
        <v>33</v>
      </c>
      <c r="B155" s="57" t="s">
        <v>185</v>
      </c>
      <c r="C155" s="13" t="s">
        <v>45</v>
      </c>
      <c r="D155" s="47">
        <v>7.8575399999999993</v>
      </c>
      <c r="E155" s="29"/>
      <c r="F155" s="29"/>
      <c r="G155" s="29"/>
      <c r="H155" s="29"/>
      <c r="I155" s="29"/>
      <c r="J155" s="29"/>
      <c r="K155" s="31"/>
      <c r="L155" s="5" t="s">
        <v>177</v>
      </c>
    </row>
    <row r="156" spans="1:12" x14ac:dyDescent="0.25">
      <c r="A156" s="43"/>
      <c r="B156" s="44" t="s">
        <v>39</v>
      </c>
      <c r="C156" s="13" t="s">
        <v>13</v>
      </c>
      <c r="D156" s="37">
        <v>83.289923999999985</v>
      </c>
      <c r="E156" s="37"/>
      <c r="F156" s="37"/>
      <c r="G156" s="37"/>
      <c r="H156" s="37"/>
      <c r="I156" s="37"/>
      <c r="J156" s="37"/>
      <c r="K156" s="31"/>
      <c r="L156" s="5" t="s">
        <v>177</v>
      </c>
    </row>
    <row r="157" spans="1:12" x14ac:dyDescent="0.25">
      <c r="A157" s="43"/>
      <c r="B157" s="44" t="s">
        <v>16</v>
      </c>
      <c r="C157" s="13" t="s">
        <v>17</v>
      </c>
      <c r="D157" s="37">
        <v>56.102835599999999</v>
      </c>
      <c r="E157" s="37"/>
      <c r="F157" s="37"/>
      <c r="G157" s="37"/>
      <c r="H157" s="37"/>
      <c r="I157" s="37"/>
      <c r="J157" s="37"/>
      <c r="K157" s="31"/>
      <c r="L157" s="5" t="s">
        <v>177</v>
      </c>
    </row>
    <row r="158" spans="1:12" x14ac:dyDescent="0.25">
      <c r="A158" s="43"/>
      <c r="B158" s="13" t="s">
        <v>20</v>
      </c>
      <c r="C158" s="13"/>
      <c r="D158" s="37"/>
      <c r="E158" s="37"/>
      <c r="F158" s="37"/>
      <c r="G158" s="37"/>
      <c r="H158" s="37"/>
      <c r="I158" s="37"/>
      <c r="J158" s="37"/>
      <c r="K158" s="31"/>
      <c r="L158" s="5" t="s">
        <v>177</v>
      </c>
    </row>
    <row r="159" spans="1:12" x14ac:dyDescent="0.25">
      <c r="A159" s="43"/>
      <c r="B159" s="63" t="s">
        <v>48</v>
      </c>
      <c r="C159" s="13" t="s">
        <v>30</v>
      </c>
      <c r="D159" s="37">
        <v>9</v>
      </c>
      <c r="E159" s="37"/>
      <c r="F159" s="37"/>
      <c r="G159" s="37"/>
      <c r="H159" s="37"/>
      <c r="I159" s="37"/>
      <c r="J159" s="37"/>
      <c r="K159" s="31"/>
      <c r="L159" s="5" t="s">
        <v>179</v>
      </c>
    </row>
    <row r="160" spans="1:12" s="38" customFormat="1" x14ac:dyDescent="0.25">
      <c r="A160" s="43"/>
      <c r="B160" s="63" t="s">
        <v>49</v>
      </c>
      <c r="C160" s="13" t="s">
        <v>30</v>
      </c>
      <c r="D160" s="37">
        <v>9</v>
      </c>
      <c r="E160" s="37"/>
      <c r="F160" s="37"/>
      <c r="G160" s="37"/>
      <c r="H160" s="37"/>
      <c r="I160" s="37"/>
      <c r="J160" s="37"/>
      <c r="K160" s="31"/>
      <c r="L160" s="5" t="s">
        <v>179</v>
      </c>
    </row>
    <row r="161" spans="1:12" s="38" customFormat="1" x14ac:dyDescent="0.25">
      <c r="A161" s="43"/>
      <c r="B161" s="44" t="s">
        <v>50</v>
      </c>
      <c r="C161" s="13" t="s">
        <v>30</v>
      </c>
      <c r="D161" s="37">
        <v>9</v>
      </c>
      <c r="E161" s="37"/>
      <c r="F161" s="37"/>
      <c r="G161" s="37"/>
      <c r="H161" s="37"/>
      <c r="I161" s="37"/>
      <c r="J161" s="37"/>
      <c r="K161" s="31"/>
      <c r="L161" s="5" t="s">
        <v>179</v>
      </c>
    </row>
    <row r="162" spans="1:12" s="38" customFormat="1" x14ac:dyDescent="0.25">
      <c r="A162" s="43"/>
      <c r="B162" s="63" t="s">
        <v>51</v>
      </c>
      <c r="C162" s="13" t="s">
        <v>30</v>
      </c>
      <c r="D162" s="37">
        <v>9</v>
      </c>
      <c r="E162" s="37"/>
      <c r="F162" s="37"/>
      <c r="G162" s="37"/>
      <c r="H162" s="37"/>
      <c r="I162" s="37"/>
      <c r="J162" s="37"/>
      <c r="K162" s="31"/>
      <c r="L162" s="5" t="s">
        <v>178</v>
      </c>
    </row>
    <row r="163" spans="1:12" s="38" customFormat="1" x14ac:dyDescent="0.25">
      <c r="A163" s="64"/>
      <c r="B163" s="44" t="s">
        <v>52</v>
      </c>
      <c r="C163" s="13" t="s">
        <v>45</v>
      </c>
      <c r="D163" s="37">
        <v>1.2336337799999999</v>
      </c>
      <c r="E163" s="37"/>
      <c r="F163" s="37"/>
      <c r="G163" s="37"/>
      <c r="H163" s="37"/>
      <c r="I163" s="37"/>
      <c r="J163" s="37"/>
      <c r="K163" s="31"/>
      <c r="L163" s="5" t="s">
        <v>179</v>
      </c>
    </row>
    <row r="164" spans="1:12" s="38" customFormat="1" x14ac:dyDescent="0.25">
      <c r="A164" s="43"/>
      <c r="B164" s="44" t="s">
        <v>44</v>
      </c>
      <c r="C164" s="13" t="s">
        <v>17</v>
      </c>
      <c r="D164" s="37">
        <v>51.93833939999999</v>
      </c>
      <c r="E164" s="37"/>
      <c r="F164" s="37"/>
      <c r="G164" s="37"/>
      <c r="H164" s="37"/>
      <c r="I164" s="37"/>
      <c r="J164" s="37"/>
      <c r="K164" s="31"/>
      <c r="L164" s="5" t="s">
        <v>179</v>
      </c>
    </row>
    <row r="165" spans="1:12" s="38" customFormat="1" ht="15.75" x14ac:dyDescent="0.25">
      <c r="A165" s="35">
        <v>34</v>
      </c>
      <c r="B165" s="57" t="s">
        <v>46</v>
      </c>
      <c r="C165" s="8" t="s">
        <v>186</v>
      </c>
      <c r="D165" s="50">
        <v>58.9</v>
      </c>
      <c r="E165" s="37"/>
      <c r="F165" s="37"/>
      <c r="G165" s="37"/>
      <c r="H165" s="37"/>
      <c r="I165" s="37"/>
      <c r="J165" s="37"/>
      <c r="K165" s="31"/>
      <c r="L165" s="5" t="s">
        <v>177</v>
      </c>
    </row>
    <row r="166" spans="1:12" s="38" customFormat="1" x14ac:dyDescent="0.25">
      <c r="A166" s="35"/>
      <c r="B166" s="36" t="s">
        <v>12</v>
      </c>
      <c r="C166" s="17" t="s">
        <v>13</v>
      </c>
      <c r="D166" s="37">
        <v>19.790400000000002</v>
      </c>
      <c r="E166" s="37"/>
      <c r="F166" s="37"/>
      <c r="G166" s="37"/>
      <c r="H166" s="37"/>
      <c r="I166" s="37"/>
      <c r="J166" s="37"/>
      <c r="K166" s="31"/>
      <c r="L166" s="5" t="s">
        <v>177</v>
      </c>
    </row>
    <row r="167" spans="1:12" s="38" customFormat="1" x14ac:dyDescent="0.25">
      <c r="A167" s="35"/>
      <c r="B167" s="36" t="s">
        <v>33</v>
      </c>
      <c r="C167" s="17" t="s">
        <v>17</v>
      </c>
      <c r="D167" s="37">
        <v>0.88349999999999995</v>
      </c>
      <c r="E167" s="37"/>
      <c r="F167" s="37"/>
      <c r="G167" s="37"/>
      <c r="H167" s="37"/>
      <c r="I167" s="37"/>
      <c r="J167" s="37"/>
      <c r="K167" s="31"/>
      <c r="L167" s="5" t="s">
        <v>177</v>
      </c>
    </row>
    <row r="168" spans="1:12" s="38" customFormat="1" x14ac:dyDescent="0.25">
      <c r="A168" s="35"/>
      <c r="B168" s="17" t="s">
        <v>20</v>
      </c>
      <c r="C168" s="17"/>
      <c r="D168" s="37"/>
      <c r="E168" s="37"/>
      <c r="F168" s="37"/>
      <c r="G168" s="37"/>
      <c r="H168" s="37"/>
      <c r="I168" s="37"/>
      <c r="J168" s="37"/>
      <c r="K168" s="31"/>
      <c r="L168" s="5" t="s">
        <v>177</v>
      </c>
    </row>
    <row r="169" spans="1:12" s="38" customFormat="1" x14ac:dyDescent="0.25">
      <c r="A169" s="35"/>
      <c r="B169" s="36" t="s">
        <v>53</v>
      </c>
      <c r="C169" s="17" t="s">
        <v>32</v>
      </c>
      <c r="D169" s="37">
        <v>0.14135999999999999</v>
      </c>
      <c r="E169" s="37"/>
      <c r="F169" s="37"/>
      <c r="G169" s="37"/>
      <c r="H169" s="37"/>
      <c r="I169" s="37"/>
      <c r="J169" s="37"/>
      <c r="K169" s="31"/>
      <c r="L169" s="5" t="s">
        <v>179</v>
      </c>
    </row>
    <row r="170" spans="1:12" s="38" customFormat="1" x14ac:dyDescent="0.25">
      <c r="A170" s="35"/>
      <c r="B170" s="36" t="s">
        <v>21</v>
      </c>
      <c r="C170" s="17" t="s">
        <v>17</v>
      </c>
      <c r="D170" s="37">
        <v>1.3429199999999999</v>
      </c>
      <c r="E170" s="37"/>
      <c r="F170" s="37"/>
      <c r="G170" s="37"/>
      <c r="H170" s="37"/>
      <c r="I170" s="37"/>
      <c r="J170" s="37"/>
      <c r="K170" s="31"/>
      <c r="L170" s="5" t="s">
        <v>179</v>
      </c>
    </row>
    <row r="171" spans="1:12" s="38" customFormat="1" ht="15.75" x14ac:dyDescent="0.25">
      <c r="A171" s="45">
        <v>35</v>
      </c>
      <c r="B171" s="55" t="s">
        <v>74</v>
      </c>
      <c r="C171" s="8" t="s">
        <v>186</v>
      </c>
      <c r="D171" s="50">
        <v>12.5</v>
      </c>
      <c r="E171" s="37"/>
      <c r="F171" s="37"/>
      <c r="G171" s="37"/>
      <c r="H171" s="37"/>
      <c r="I171" s="37"/>
      <c r="J171" s="37"/>
      <c r="K171" s="31"/>
      <c r="L171" s="5" t="s">
        <v>177</v>
      </c>
    </row>
    <row r="172" spans="1:12" s="38" customFormat="1" x14ac:dyDescent="0.25">
      <c r="A172" s="45"/>
      <c r="B172" s="46" t="s">
        <v>12</v>
      </c>
      <c r="C172" s="8" t="s">
        <v>13</v>
      </c>
      <c r="D172" s="37">
        <v>0.97375</v>
      </c>
      <c r="E172" s="37"/>
      <c r="F172" s="37"/>
      <c r="G172" s="37"/>
      <c r="H172" s="37"/>
      <c r="I172" s="37"/>
      <c r="J172" s="37"/>
      <c r="K172" s="31"/>
      <c r="L172" s="5" t="s">
        <v>177</v>
      </c>
    </row>
    <row r="173" spans="1:12" s="38" customFormat="1" x14ac:dyDescent="0.25">
      <c r="A173" s="45"/>
      <c r="B173" s="46" t="s">
        <v>33</v>
      </c>
      <c r="C173" s="8" t="s">
        <v>17</v>
      </c>
      <c r="D173" s="37">
        <v>7.4999999999999997E-3</v>
      </c>
      <c r="E173" s="37"/>
      <c r="F173" s="37"/>
      <c r="G173" s="37"/>
      <c r="H173" s="37"/>
      <c r="I173" s="37"/>
      <c r="J173" s="37"/>
      <c r="K173" s="31"/>
      <c r="L173" s="5" t="s">
        <v>177</v>
      </c>
    </row>
    <row r="174" spans="1:12" s="38" customFormat="1" x14ac:dyDescent="0.25">
      <c r="A174" s="45"/>
      <c r="B174" s="8" t="s">
        <v>20</v>
      </c>
      <c r="C174" s="8"/>
      <c r="D174" s="37"/>
      <c r="E174" s="37"/>
      <c r="F174" s="37"/>
      <c r="G174" s="37"/>
      <c r="H174" s="37"/>
      <c r="I174" s="37"/>
      <c r="J174" s="37"/>
      <c r="K174" s="31"/>
      <c r="L174" s="5" t="s">
        <v>177</v>
      </c>
    </row>
    <row r="175" spans="1:12" s="38" customFormat="1" x14ac:dyDescent="0.25">
      <c r="A175" s="45"/>
      <c r="B175" s="46" t="s">
        <v>75</v>
      </c>
      <c r="C175" s="8" t="s">
        <v>76</v>
      </c>
      <c r="D175" s="37">
        <v>5</v>
      </c>
      <c r="E175" s="37"/>
      <c r="F175" s="37"/>
      <c r="G175" s="37"/>
      <c r="H175" s="37"/>
      <c r="I175" s="37"/>
      <c r="J175" s="37"/>
      <c r="K175" s="31"/>
      <c r="L175" s="5" t="s">
        <v>179</v>
      </c>
    </row>
    <row r="176" spans="1:12" s="38" customFormat="1" x14ac:dyDescent="0.25">
      <c r="A176" s="35">
        <v>36</v>
      </c>
      <c r="B176" s="57" t="s">
        <v>189</v>
      </c>
      <c r="C176" s="17" t="s">
        <v>81</v>
      </c>
      <c r="D176" s="50">
        <v>2</v>
      </c>
      <c r="E176" s="37"/>
      <c r="F176" s="37"/>
      <c r="G176" s="37"/>
      <c r="H176" s="37"/>
      <c r="I176" s="37"/>
      <c r="J176" s="37"/>
      <c r="K176" s="31"/>
      <c r="L176" s="5" t="s">
        <v>177</v>
      </c>
    </row>
    <row r="177" spans="1:12" s="38" customFormat="1" x14ac:dyDescent="0.25">
      <c r="A177" s="35"/>
      <c r="B177" s="36" t="s">
        <v>12</v>
      </c>
      <c r="C177" s="17" t="s">
        <v>13</v>
      </c>
      <c r="D177" s="37">
        <v>2.96</v>
      </c>
      <c r="E177" s="37"/>
      <c r="F177" s="37"/>
      <c r="G177" s="37"/>
      <c r="H177" s="37"/>
      <c r="I177" s="37"/>
      <c r="J177" s="37"/>
      <c r="K177" s="31"/>
      <c r="L177" s="5" t="s">
        <v>177</v>
      </c>
    </row>
    <row r="178" spans="1:12" s="38" customFormat="1" x14ac:dyDescent="0.25">
      <c r="A178" s="35"/>
      <c r="B178" s="36" t="s">
        <v>33</v>
      </c>
      <c r="C178" s="17" t="s">
        <v>17</v>
      </c>
      <c r="D178" s="37">
        <v>2</v>
      </c>
      <c r="E178" s="37"/>
      <c r="F178" s="37"/>
      <c r="G178" s="37"/>
      <c r="H178" s="37"/>
      <c r="I178" s="37"/>
      <c r="J178" s="37"/>
      <c r="K178" s="31"/>
      <c r="L178" s="5" t="s">
        <v>177</v>
      </c>
    </row>
    <row r="179" spans="1:12" s="38" customFormat="1" x14ac:dyDescent="0.25">
      <c r="A179" s="35"/>
      <c r="B179" s="17" t="s">
        <v>20</v>
      </c>
      <c r="C179" s="17"/>
      <c r="D179" s="37"/>
      <c r="E179" s="37"/>
      <c r="F179" s="37"/>
      <c r="G179" s="37"/>
      <c r="H179" s="37"/>
      <c r="I179" s="37"/>
      <c r="J179" s="37"/>
      <c r="K179" s="31"/>
      <c r="L179" s="5" t="s">
        <v>177</v>
      </c>
    </row>
    <row r="180" spans="1:12" s="38" customFormat="1" x14ac:dyDescent="0.25">
      <c r="A180" s="35"/>
      <c r="B180" s="36" t="s">
        <v>190</v>
      </c>
      <c r="C180" s="17"/>
      <c r="D180" s="37">
        <v>2</v>
      </c>
      <c r="E180" s="37"/>
      <c r="F180" s="37"/>
      <c r="G180" s="37"/>
      <c r="H180" s="37"/>
      <c r="I180" s="37"/>
      <c r="J180" s="37"/>
      <c r="K180" s="31"/>
      <c r="L180" s="5" t="s">
        <v>178</v>
      </c>
    </row>
    <row r="181" spans="1:12" s="38" customFormat="1" x14ac:dyDescent="0.25">
      <c r="A181" s="65" t="s">
        <v>191</v>
      </c>
      <c r="B181" s="57" t="s">
        <v>192</v>
      </c>
      <c r="C181" s="17"/>
      <c r="D181" s="37">
        <v>2</v>
      </c>
      <c r="E181" s="50"/>
      <c r="F181" s="37"/>
      <c r="G181" s="37"/>
      <c r="H181" s="37"/>
      <c r="I181" s="37"/>
      <c r="J181" s="37"/>
      <c r="K181" s="31"/>
      <c r="L181" s="5" t="s">
        <v>179</v>
      </c>
    </row>
    <row r="182" spans="1:12" s="38" customFormat="1" x14ac:dyDescent="0.25">
      <c r="A182" s="35"/>
      <c r="B182" s="36" t="s">
        <v>21</v>
      </c>
      <c r="C182" s="17" t="s">
        <v>17</v>
      </c>
      <c r="D182" s="37">
        <v>0.38</v>
      </c>
      <c r="E182" s="37"/>
      <c r="F182" s="37"/>
      <c r="G182" s="37"/>
      <c r="H182" s="37"/>
      <c r="I182" s="37"/>
      <c r="J182" s="37"/>
      <c r="K182" s="31"/>
      <c r="L182" s="5" t="s">
        <v>179</v>
      </c>
    </row>
    <row r="183" spans="1:12" s="38" customFormat="1" x14ac:dyDescent="0.25">
      <c r="A183" s="35">
        <v>37</v>
      </c>
      <c r="B183" s="57" t="s">
        <v>103</v>
      </c>
      <c r="C183" s="17" t="s">
        <v>81</v>
      </c>
      <c r="D183" s="50">
        <v>2</v>
      </c>
      <c r="E183" s="37"/>
      <c r="F183" s="37"/>
      <c r="G183" s="37"/>
      <c r="H183" s="37"/>
      <c r="I183" s="37"/>
      <c r="J183" s="37"/>
      <c r="K183" s="31"/>
      <c r="L183" s="5" t="s">
        <v>177</v>
      </c>
    </row>
    <row r="184" spans="1:12" s="38" customFormat="1" x14ac:dyDescent="0.25">
      <c r="A184" s="35"/>
      <c r="B184" s="36" t="s">
        <v>12</v>
      </c>
      <c r="C184" s="17" t="s">
        <v>13</v>
      </c>
      <c r="D184" s="37">
        <v>1.24</v>
      </c>
      <c r="E184" s="37"/>
      <c r="F184" s="37"/>
      <c r="G184" s="37"/>
      <c r="H184" s="37"/>
      <c r="I184" s="37"/>
      <c r="J184" s="37"/>
      <c r="K184" s="31"/>
      <c r="L184" s="5" t="s">
        <v>177</v>
      </c>
    </row>
    <row r="185" spans="1:12" s="38" customFormat="1" x14ac:dyDescent="0.25">
      <c r="A185" s="35"/>
      <c r="B185" s="36" t="s">
        <v>33</v>
      </c>
      <c r="C185" s="17" t="s">
        <v>17</v>
      </c>
      <c r="D185" s="37">
        <v>0.82</v>
      </c>
      <c r="E185" s="37"/>
      <c r="F185" s="37"/>
      <c r="G185" s="37"/>
      <c r="H185" s="37"/>
      <c r="I185" s="37"/>
      <c r="J185" s="37"/>
      <c r="K185" s="31"/>
      <c r="L185" s="5" t="s">
        <v>177</v>
      </c>
    </row>
    <row r="186" spans="1:12" x14ac:dyDescent="0.25">
      <c r="A186" s="35"/>
      <c r="B186" s="17" t="s">
        <v>20</v>
      </c>
      <c r="C186" s="17"/>
      <c r="D186" s="37"/>
      <c r="E186" s="37"/>
      <c r="F186" s="37"/>
      <c r="G186" s="37"/>
      <c r="H186" s="37"/>
      <c r="I186" s="37"/>
      <c r="J186" s="37"/>
      <c r="K186" s="31"/>
      <c r="L186" s="5" t="s">
        <v>177</v>
      </c>
    </row>
    <row r="187" spans="1:12" x14ac:dyDescent="0.25">
      <c r="A187" s="35"/>
      <c r="B187" s="36" t="s">
        <v>104</v>
      </c>
      <c r="C187" s="17" t="s">
        <v>81</v>
      </c>
      <c r="D187" s="37">
        <v>2</v>
      </c>
      <c r="E187" s="37"/>
      <c r="F187" s="37"/>
      <c r="G187" s="37"/>
      <c r="H187" s="37"/>
      <c r="I187" s="37"/>
      <c r="J187" s="37"/>
      <c r="K187" s="31"/>
      <c r="L187" s="5" t="s">
        <v>178</v>
      </c>
    </row>
    <row r="188" spans="1:12" x14ac:dyDescent="0.25">
      <c r="A188" s="65" t="s">
        <v>193</v>
      </c>
      <c r="B188" s="57" t="s">
        <v>105</v>
      </c>
      <c r="C188" s="17" t="s">
        <v>81</v>
      </c>
      <c r="D188" s="37">
        <v>2</v>
      </c>
      <c r="E188" s="37"/>
      <c r="F188" s="37"/>
      <c r="G188" s="37"/>
      <c r="H188" s="37"/>
      <c r="I188" s="37"/>
      <c r="J188" s="37"/>
      <c r="K188" s="31"/>
      <c r="L188" s="5" t="s">
        <v>179</v>
      </c>
    </row>
    <row r="189" spans="1:12" x14ac:dyDescent="0.25">
      <c r="A189" s="35"/>
      <c r="B189" s="36" t="s">
        <v>21</v>
      </c>
      <c r="C189" s="17" t="s">
        <v>17</v>
      </c>
      <c r="D189" s="37">
        <v>0.08</v>
      </c>
      <c r="E189" s="37"/>
      <c r="F189" s="37"/>
      <c r="G189" s="37"/>
      <c r="H189" s="37"/>
      <c r="I189" s="37"/>
      <c r="J189" s="37"/>
      <c r="K189" s="31"/>
      <c r="L189" s="5" t="s">
        <v>179</v>
      </c>
    </row>
    <row r="190" spans="1:12" x14ac:dyDescent="0.25">
      <c r="A190" s="35">
        <v>38</v>
      </c>
      <c r="B190" s="57" t="s">
        <v>82</v>
      </c>
      <c r="C190" s="17" t="s">
        <v>81</v>
      </c>
      <c r="D190" s="50">
        <v>3</v>
      </c>
      <c r="E190" s="37"/>
      <c r="F190" s="37"/>
      <c r="G190" s="37"/>
      <c r="H190" s="37"/>
      <c r="I190" s="37"/>
      <c r="J190" s="37"/>
      <c r="K190" s="31"/>
      <c r="L190" s="5" t="s">
        <v>177</v>
      </c>
    </row>
    <row r="191" spans="1:12" s="38" customFormat="1" x14ac:dyDescent="0.25">
      <c r="A191" s="35"/>
      <c r="B191" s="36" t="s">
        <v>12</v>
      </c>
      <c r="C191" s="17" t="s">
        <v>13</v>
      </c>
      <c r="D191" s="37">
        <v>1.8599999999999999</v>
      </c>
      <c r="E191" s="37"/>
      <c r="F191" s="37"/>
      <c r="G191" s="37"/>
      <c r="H191" s="37"/>
      <c r="I191" s="37"/>
      <c r="J191" s="37"/>
      <c r="K191" s="31"/>
      <c r="L191" s="5" t="s">
        <v>177</v>
      </c>
    </row>
    <row r="192" spans="1:12" s="38" customFormat="1" x14ac:dyDescent="0.25">
      <c r="A192" s="35"/>
      <c r="B192" s="36" t="s">
        <v>33</v>
      </c>
      <c r="C192" s="17" t="s">
        <v>17</v>
      </c>
      <c r="D192" s="37">
        <v>1.23</v>
      </c>
      <c r="E192" s="37"/>
      <c r="F192" s="37"/>
      <c r="G192" s="37"/>
      <c r="H192" s="37"/>
      <c r="I192" s="37"/>
      <c r="J192" s="37"/>
      <c r="K192" s="31"/>
      <c r="L192" s="5" t="s">
        <v>177</v>
      </c>
    </row>
    <row r="193" spans="1:12" s="38" customFormat="1" x14ac:dyDescent="0.25">
      <c r="A193" s="35"/>
      <c r="B193" s="17" t="s">
        <v>20</v>
      </c>
      <c r="C193" s="17"/>
      <c r="D193" s="37"/>
      <c r="E193" s="37"/>
      <c r="F193" s="37"/>
      <c r="G193" s="37"/>
      <c r="H193" s="37"/>
      <c r="I193" s="37"/>
      <c r="J193" s="37"/>
      <c r="K193" s="31"/>
      <c r="L193" s="5" t="s">
        <v>177</v>
      </c>
    </row>
    <row r="194" spans="1:12" s="38" customFormat="1" x14ac:dyDescent="0.25">
      <c r="A194" s="35"/>
      <c r="B194" s="36" t="s">
        <v>83</v>
      </c>
      <c r="C194" s="17"/>
      <c r="D194" s="37">
        <v>3</v>
      </c>
      <c r="E194" s="37"/>
      <c r="F194" s="37"/>
      <c r="G194" s="37"/>
      <c r="H194" s="37"/>
      <c r="I194" s="37"/>
      <c r="J194" s="37"/>
      <c r="K194" s="31"/>
      <c r="L194" s="5" t="s">
        <v>178</v>
      </c>
    </row>
    <row r="195" spans="1:12" s="38" customFormat="1" x14ac:dyDescent="0.25">
      <c r="A195" s="65" t="s">
        <v>194</v>
      </c>
      <c r="B195" s="57" t="s">
        <v>84</v>
      </c>
      <c r="C195" s="17" t="s">
        <v>81</v>
      </c>
      <c r="D195" s="37">
        <v>3</v>
      </c>
      <c r="E195" s="37"/>
      <c r="F195" s="37"/>
      <c r="G195" s="37"/>
      <c r="H195" s="37"/>
      <c r="I195" s="37"/>
      <c r="J195" s="37"/>
      <c r="K195" s="31"/>
      <c r="L195" s="5" t="s">
        <v>179</v>
      </c>
    </row>
    <row r="196" spans="1:12" s="38" customFormat="1" x14ac:dyDescent="0.25">
      <c r="A196" s="35"/>
      <c r="B196" s="36" t="s">
        <v>21</v>
      </c>
      <c r="C196" s="17" t="s">
        <v>17</v>
      </c>
      <c r="D196" s="37">
        <v>0.12</v>
      </c>
      <c r="E196" s="37"/>
      <c r="F196" s="37"/>
      <c r="G196" s="37"/>
      <c r="H196" s="37"/>
      <c r="I196" s="37"/>
      <c r="J196" s="37"/>
      <c r="K196" s="31"/>
      <c r="L196" s="5" t="s">
        <v>179</v>
      </c>
    </row>
    <row r="197" spans="1:12" s="38" customFormat="1" x14ac:dyDescent="0.25">
      <c r="A197" s="35">
        <v>39</v>
      </c>
      <c r="B197" s="57" t="s">
        <v>106</v>
      </c>
      <c r="C197" s="17" t="s">
        <v>81</v>
      </c>
      <c r="D197" s="50">
        <v>12</v>
      </c>
      <c r="E197" s="37"/>
      <c r="F197" s="37"/>
      <c r="G197" s="37"/>
      <c r="H197" s="37"/>
      <c r="I197" s="37"/>
      <c r="J197" s="37"/>
      <c r="K197" s="31"/>
      <c r="L197" s="5" t="s">
        <v>177</v>
      </c>
    </row>
    <row r="198" spans="1:12" s="66" customFormat="1" x14ac:dyDescent="0.25">
      <c r="A198" s="35"/>
      <c r="B198" s="36" t="s">
        <v>12</v>
      </c>
      <c r="C198" s="17" t="s">
        <v>13</v>
      </c>
      <c r="D198" s="37">
        <v>5.76</v>
      </c>
      <c r="E198" s="37"/>
      <c r="F198" s="37"/>
      <c r="G198" s="37"/>
      <c r="H198" s="37"/>
      <c r="I198" s="37"/>
      <c r="J198" s="37"/>
      <c r="K198" s="31"/>
      <c r="L198" s="5" t="s">
        <v>177</v>
      </c>
    </row>
    <row r="199" spans="1:12" s="66" customFormat="1" x14ac:dyDescent="0.25">
      <c r="A199" s="35"/>
      <c r="B199" s="36" t="s">
        <v>33</v>
      </c>
      <c r="C199" s="17" t="s">
        <v>17</v>
      </c>
      <c r="D199" s="37">
        <v>3.7199999999999998</v>
      </c>
      <c r="E199" s="37"/>
      <c r="F199" s="37"/>
      <c r="G199" s="37"/>
      <c r="H199" s="37"/>
      <c r="I199" s="37"/>
      <c r="J199" s="37"/>
      <c r="K199" s="31"/>
      <c r="L199" s="5" t="s">
        <v>177</v>
      </c>
    </row>
    <row r="200" spans="1:12" s="66" customFormat="1" x14ac:dyDescent="0.25">
      <c r="A200" s="35"/>
      <c r="B200" s="17" t="s">
        <v>20</v>
      </c>
      <c r="C200" s="17"/>
      <c r="D200" s="37"/>
      <c r="E200" s="37"/>
      <c r="F200" s="37"/>
      <c r="G200" s="37"/>
      <c r="H200" s="37"/>
      <c r="I200" s="37"/>
      <c r="J200" s="37"/>
      <c r="K200" s="31"/>
      <c r="L200" s="5" t="s">
        <v>177</v>
      </c>
    </row>
    <row r="201" spans="1:12" s="66" customFormat="1" x14ac:dyDescent="0.25">
      <c r="A201" s="35"/>
      <c r="B201" s="36" t="s">
        <v>107</v>
      </c>
      <c r="C201" s="17" t="s">
        <v>81</v>
      </c>
      <c r="D201" s="37">
        <v>12</v>
      </c>
      <c r="E201" s="37"/>
      <c r="F201" s="37"/>
      <c r="G201" s="37"/>
      <c r="H201" s="37"/>
      <c r="I201" s="37"/>
      <c r="J201" s="37"/>
      <c r="K201" s="31"/>
      <c r="L201" s="5" t="s">
        <v>178</v>
      </c>
    </row>
    <row r="202" spans="1:12" s="66" customFormat="1" x14ac:dyDescent="0.25">
      <c r="A202" s="65" t="s">
        <v>195</v>
      </c>
      <c r="B202" s="57" t="s">
        <v>108</v>
      </c>
      <c r="C202" s="17" t="s">
        <v>81</v>
      </c>
      <c r="D202" s="37">
        <v>12</v>
      </c>
      <c r="E202" s="37"/>
      <c r="F202" s="37"/>
      <c r="G202" s="37"/>
      <c r="H202" s="37"/>
      <c r="I202" s="37"/>
      <c r="J202" s="37"/>
      <c r="K202" s="31"/>
      <c r="L202" s="5" t="s">
        <v>179</v>
      </c>
    </row>
    <row r="203" spans="1:12" s="38" customFormat="1" x14ac:dyDescent="0.25">
      <c r="A203" s="35"/>
      <c r="B203" s="36" t="s">
        <v>21</v>
      </c>
      <c r="C203" s="17" t="s">
        <v>17</v>
      </c>
      <c r="D203" s="37">
        <v>0.24</v>
      </c>
      <c r="E203" s="37"/>
      <c r="F203" s="37"/>
      <c r="G203" s="37"/>
      <c r="H203" s="37"/>
      <c r="I203" s="37"/>
      <c r="J203" s="37"/>
      <c r="K203" s="31"/>
      <c r="L203" s="5" t="s">
        <v>179</v>
      </c>
    </row>
    <row r="204" spans="1:12" s="66" customFormat="1" x14ac:dyDescent="0.25">
      <c r="A204" s="35">
        <v>40</v>
      </c>
      <c r="B204" s="57" t="s">
        <v>109</v>
      </c>
      <c r="C204" s="17" t="s">
        <v>81</v>
      </c>
      <c r="D204" s="50">
        <v>4</v>
      </c>
      <c r="E204" s="37"/>
      <c r="F204" s="37"/>
      <c r="G204" s="37"/>
      <c r="H204" s="37"/>
      <c r="I204" s="37"/>
      <c r="J204" s="37"/>
      <c r="K204" s="31"/>
      <c r="L204" s="5" t="s">
        <v>177</v>
      </c>
    </row>
    <row r="205" spans="1:12" s="38" customFormat="1" x14ac:dyDescent="0.25">
      <c r="A205" s="35"/>
      <c r="B205" s="36" t="s">
        <v>12</v>
      </c>
      <c r="C205" s="17" t="s">
        <v>13</v>
      </c>
      <c r="D205" s="37">
        <v>1.4</v>
      </c>
      <c r="E205" s="37"/>
      <c r="F205" s="37"/>
      <c r="G205" s="37"/>
      <c r="H205" s="37"/>
      <c r="I205" s="37"/>
      <c r="J205" s="37"/>
      <c r="K205" s="31"/>
      <c r="L205" s="5" t="s">
        <v>177</v>
      </c>
    </row>
    <row r="206" spans="1:12" s="38" customFormat="1" x14ac:dyDescent="0.25">
      <c r="A206" s="35"/>
      <c r="B206" s="36" t="s">
        <v>33</v>
      </c>
      <c r="C206" s="17" t="s">
        <v>17</v>
      </c>
      <c r="D206" s="37">
        <v>0.92</v>
      </c>
      <c r="E206" s="37"/>
      <c r="F206" s="37"/>
      <c r="G206" s="37"/>
      <c r="H206" s="37"/>
      <c r="I206" s="37"/>
      <c r="J206" s="37"/>
      <c r="K206" s="31"/>
      <c r="L206" s="5" t="s">
        <v>177</v>
      </c>
    </row>
    <row r="207" spans="1:12" s="38" customFormat="1" x14ac:dyDescent="0.25">
      <c r="A207" s="35"/>
      <c r="B207" s="17" t="s">
        <v>20</v>
      </c>
      <c r="C207" s="17"/>
      <c r="D207" s="37"/>
      <c r="E207" s="37"/>
      <c r="F207" s="37"/>
      <c r="G207" s="37"/>
      <c r="H207" s="37"/>
      <c r="I207" s="37"/>
      <c r="J207" s="37"/>
      <c r="K207" s="31"/>
      <c r="L207" s="5" t="s">
        <v>177</v>
      </c>
    </row>
    <row r="208" spans="1:12" s="38" customFormat="1" x14ac:dyDescent="0.25">
      <c r="A208" s="35"/>
      <c r="B208" s="36" t="s">
        <v>110</v>
      </c>
      <c r="C208" s="17" t="s">
        <v>81</v>
      </c>
      <c r="D208" s="37">
        <v>4</v>
      </c>
      <c r="E208" s="37"/>
      <c r="F208" s="37"/>
      <c r="G208" s="37"/>
      <c r="H208" s="37"/>
      <c r="I208" s="37"/>
      <c r="J208" s="37"/>
      <c r="K208" s="31"/>
      <c r="L208" s="5" t="s">
        <v>178</v>
      </c>
    </row>
    <row r="209" spans="1:12" s="38" customFormat="1" x14ac:dyDescent="0.25">
      <c r="A209" s="65" t="s">
        <v>196</v>
      </c>
      <c r="B209" s="57" t="s">
        <v>160</v>
      </c>
      <c r="C209" s="17" t="s">
        <v>81</v>
      </c>
      <c r="D209" s="37">
        <v>4</v>
      </c>
      <c r="E209" s="37"/>
      <c r="F209" s="37"/>
      <c r="G209" s="37"/>
      <c r="H209" s="37"/>
      <c r="I209" s="37"/>
      <c r="J209" s="37"/>
      <c r="K209" s="31"/>
      <c r="L209" s="5" t="s">
        <v>179</v>
      </c>
    </row>
    <row r="210" spans="1:12" s="38" customFormat="1" x14ac:dyDescent="0.25">
      <c r="A210" s="35"/>
      <c r="B210" s="36" t="s">
        <v>21</v>
      </c>
      <c r="C210" s="17" t="s">
        <v>17</v>
      </c>
      <c r="D210" s="37">
        <v>0.04</v>
      </c>
      <c r="E210" s="37"/>
      <c r="F210" s="37"/>
      <c r="G210" s="37"/>
      <c r="H210" s="37"/>
      <c r="I210" s="37"/>
      <c r="J210" s="37"/>
      <c r="K210" s="31"/>
      <c r="L210" s="5" t="s">
        <v>179</v>
      </c>
    </row>
    <row r="211" spans="1:12" s="38" customFormat="1" x14ac:dyDescent="0.25">
      <c r="A211" s="35">
        <v>41</v>
      </c>
      <c r="B211" s="57" t="s">
        <v>197</v>
      </c>
      <c r="C211" s="17" t="s">
        <v>30</v>
      </c>
      <c r="D211" s="50">
        <v>2</v>
      </c>
      <c r="E211" s="37"/>
      <c r="F211" s="37"/>
      <c r="G211" s="37"/>
      <c r="H211" s="37"/>
      <c r="I211" s="37"/>
      <c r="J211" s="37"/>
      <c r="K211" s="31"/>
      <c r="L211" s="5" t="s">
        <v>177</v>
      </c>
    </row>
    <row r="212" spans="1:12" s="38" customFormat="1" x14ac:dyDescent="0.25">
      <c r="A212" s="35"/>
      <c r="B212" s="36" t="s">
        <v>12</v>
      </c>
      <c r="C212" s="17" t="s">
        <v>13</v>
      </c>
      <c r="D212" s="37">
        <v>1.1679999999999999</v>
      </c>
      <c r="E212" s="37"/>
      <c r="F212" s="37"/>
      <c r="G212" s="37"/>
      <c r="H212" s="37"/>
      <c r="I212" s="37"/>
      <c r="J212" s="37"/>
      <c r="K212" s="31"/>
      <c r="L212" s="5" t="s">
        <v>177</v>
      </c>
    </row>
    <row r="213" spans="1:12" s="38" customFormat="1" x14ac:dyDescent="0.25">
      <c r="A213" s="35"/>
      <c r="B213" s="58" t="s">
        <v>16</v>
      </c>
      <c r="C213" s="59" t="s">
        <v>17</v>
      </c>
      <c r="D213" s="37">
        <v>0.45400000000000001</v>
      </c>
      <c r="E213" s="60"/>
      <c r="F213" s="60"/>
      <c r="G213" s="60"/>
      <c r="H213" s="60"/>
      <c r="I213" s="60"/>
      <c r="J213" s="60"/>
      <c r="K213" s="31"/>
      <c r="L213" s="5" t="s">
        <v>177</v>
      </c>
    </row>
    <row r="214" spans="1:12" s="38" customFormat="1" x14ac:dyDescent="0.25">
      <c r="A214" s="35"/>
      <c r="B214" s="17" t="s">
        <v>20</v>
      </c>
      <c r="C214" s="17"/>
      <c r="D214" s="37"/>
      <c r="E214" s="37"/>
      <c r="F214" s="37"/>
      <c r="G214" s="37"/>
      <c r="H214" s="37"/>
      <c r="I214" s="37"/>
      <c r="J214" s="37"/>
      <c r="K214" s="31"/>
      <c r="L214" s="5" t="s">
        <v>177</v>
      </c>
    </row>
    <row r="215" spans="1:12" s="38" customFormat="1" x14ac:dyDescent="0.25">
      <c r="A215" s="35"/>
      <c r="B215" s="36" t="s">
        <v>198</v>
      </c>
      <c r="C215" s="17" t="s">
        <v>30</v>
      </c>
      <c r="D215" s="37">
        <v>2</v>
      </c>
      <c r="E215" s="37"/>
      <c r="F215" s="37"/>
      <c r="G215" s="37"/>
      <c r="H215" s="37"/>
      <c r="I215" s="37"/>
      <c r="J215" s="37"/>
      <c r="K215" s="31"/>
      <c r="L215" s="5" t="s">
        <v>178</v>
      </c>
    </row>
    <row r="216" spans="1:12" s="38" customFormat="1" x14ac:dyDescent="0.25">
      <c r="A216" s="35"/>
      <c r="B216" s="36" t="s">
        <v>21</v>
      </c>
      <c r="C216" s="17" t="s">
        <v>17</v>
      </c>
      <c r="D216" s="37">
        <v>4.8000000000000001E-2</v>
      </c>
      <c r="E216" s="37"/>
      <c r="F216" s="37"/>
      <c r="G216" s="37"/>
      <c r="H216" s="37"/>
      <c r="I216" s="37"/>
      <c r="J216" s="37"/>
      <c r="K216" s="31"/>
      <c r="L216" s="5" t="s">
        <v>179</v>
      </c>
    </row>
    <row r="217" spans="1:12" s="38" customFormat="1" x14ac:dyDescent="0.25">
      <c r="A217" s="35">
        <v>42</v>
      </c>
      <c r="B217" s="57" t="s">
        <v>158</v>
      </c>
      <c r="C217" s="17" t="s">
        <v>30</v>
      </c>
      <c r="D217" s="50">
        <v>1</v>
      </c>
      <c r="E217" s="37"/>
      <c r="F217" s="37"/>
      <c r="G217" s="37"/>
      <c r="H217" s="37"/>
      <c r="I217" s="37"/>
      <c r="J217" s="37"/>
      <c r="K217" s="31"/>
      <c r="L217" s="5" t="s">
        <v>177</v>
      </c>
    </row>
    <row r="218" spans="1:12" s="38" customFormat="1" x14ac:dyDescent="0.25">
      <c r="A218" s="35"/>
      <c r="B218" s="36" t="s">
        <v>12</v>
      </c>
      <c r="C218" s="17" t="s">
        <v>13</v>
      </c>
      <c r="D218" s="37">
        <v>0.58399999999999996</v>
      </c>
      <c r="E218" s="37"/>
      <c r="F218" s="37"/>
      <c r="G218" s="37"/>
      <c r="H218" s="37"/>
      <c r="I218" s="37"/>
      <c r="J218" s="37"/>
      <c r="K218" s="31"/>
      <c r="L218" s="5" t="s">
        <v>177</v>
      </c>
    </row>
    <row r="219" spans="1:12" s="66" customFormat="1" x14ac:dyDescent="0.25">
      <c r="A219" s="35"/>
      <c r="B219" s="58" t="s">
        <v>16</v>
      </c>
      <c r="C219" s="59" t="s">
        <v>17</v>
      </c>
      <c r="D219" s="37">
        <v>0.22700000000000001</v>
      </c>
      <c r="E219" s="60"/>
      <c r="F219" s="60"/>
      <c r="G219" s="60"/>
      <c r="H219" s="60"/>
      <c r="I219" s="60"/>
      <c r="J219" s="60"/>
      <c r="K219" s="31"/>
      <c r="L219" s="5" t="s">
        <v>177</v>
      </c>
    </row>
    <row r="220" spans="1:12" s="66" customFormat="1" x14ac:dyDescent="0.25">
      <c r="A220" s="35"/>
      <c r="B220" s="17" t="s">
        <v>20</v>
      </c>
      <c r="C220" s="17"/>
      <c r="D220" s="37"/>
      <c r="E220" s="37"/>
      <c r="F220" s="37"/>
      <c r="G220" s="37"/>
      <c r="H220" s="37"/>
      <c r="I220" s="37"/>
      <c r="J220" s="37"/>
      <c r="K220" s="31"/>
      <c r="L220" s="5" t="s">
        <v>177</v>
      </c>
    </row>
    <row r="221" spans="1:12" s="66" customFormat="1" x14ac:dyDescent="0.25">
      <c r="A221" s="35"/>
      <c r="B221" s="36" t="s">
        <v>159</v>
      </c>
      <c r="C221" s="17" t="s">
        <v>30</v>
      </c>
      <c r="D221" s="37">
        <v>1</v>
      </c>
      <c r="E221" s="37"/>
      <c r="F221" s="37"/>
      <c r="G221" s="37"/>
      <c r="H221" s="37"/>
      <c r="I221" s="37"/>
      <c r="J221" s="37"/>
      <c r="K221" s="31"/>
      <c r="L221" s="5" t="s">
        <v>178</v>
      </c>
    </row>
    <row r="222" spans="1:12" s="66" customFormat="1" x14ac:dyDescent="0.25">
      <c r="A222" s="35"/>
      <c r="B222" s="36" t="s">
        <v>21</v>
      </c>
      <c r="C222" s="17" t="s">
        <v>17</v>
      </c>
      <c r="D222" s="37">
        <v>2.4E-2</v>
      </c>
      <c r="E222" s="37"/>
      <c r="F222" s="37"/>
      <c r="G222" s="37"/>
      <c r="H222" s="37"/>
      <c r="I222" s="37"/>
      <c r="J222" s="37"/>
      <c r="K222" s="31"/>
      <c r="L222" s="5" t="s">
        <v>179</v>
      </c>
    </row>
    <row r="223" spans="1:12" s="66" customFormat="1" x14ac:dyDescent="0.25">
      <c r="A223" s="35">
        <v>43</v>
      </c>
      <c r="B223" s="57" t="s">
        <v>199</v>
      </c>
      <c r="C223" s="17" t="s">
        <v>30</v>
      </c>
      <c r="D223" s="50">
        <v>17</v>
      </c>
      <c r="E223" s="37"/>
      <c r="F223" s="37"/>
      <c r="G223" s="37"/>
      <c r="H223" s="37"/>
      <c r="I223" s="37"/>
      <c r="J223" s="37"/>
      <c r="K223" s="31"/>
      <c r="L223" s="5" t="s">
        <v>177</v>
      </c>
    </row>
    <row r="224" spans="1:12" s="38" customFormat="1" x14ac:dyDescent="0.25">
      <c r="A224" s="35"/>
      <c r="B224" s="36" t="s">
        <v>12</v>
      </c>
      <c r="C224" s="17" t="s">
        <v>13</v>
      </c>
      <c r="D224" s="37">
        <v>6.6130000000000004</v>
      </c>
      <c r="E224" s="37"/>
      <c r="F224" s="37"/>
      <c r="G224" s="37"/>
      <c r="H224" s="37"/>
      <c r="I224" s="37"/>
      <c r="J224" s="37"/>
      <c r="K224" s="31"/>
      <c r="L224" s="5" t="s">
        <v>177</v>
      </c>
    </row>
    <row r="225" spans="1:12" s="66" customFormat="1" x14ac:dyDescent="0.25">
      <c r="A225" s="35"/>
      <c r="B225" s="58" t="s">
        <v>16</v>
      </c>
      <c r="C225" s="59" t="s">
        <v>17</v>
      </c>
      <c r="D225" s="37">
        <v>2.5669999999999997</v>
      </c>
      <c r="E225" s="37"/>
      <c r="F225" s="60"/>
      <c r="G225" s="60"/>
      <c r="H225" s="60"/>
      <c r="I225" s="60"/>
      <c r="J225" s="60"/>
      <c r="K225" s="31"/>
      <c r="L225" s="5" t="s">
        <v>177</v>
      </c>
    </row>
    <row r="226" spans="1:12" s="38" customFormat="1" x14ac:dyDescent="0.25">
      <c r="A226" s="35"/>
      <c r="B226" s="17" t="s">
        <v>20</v>
      </c>
      <c r="C226" s="17"/>
      <c r="D226" s="37"/>
      <c r="E226" s="37"/>
      <c r="F226" s="37"/>
      <c r="G226" s="37"/>
      <c r="H226" s="37"/>
      <c r="I226" s="37"/>
      <c r="J226" s="37"/>
      <c r="K226" s="31"/>
      <c r="L226" s="5" t="s">
        <v>177</v>
      </c>
    </row>
    <row r="227" spans="1:12" s="38" customFormat="1" x14ac:dyDescent="0.25">
      <c r="A227" s="35"/>
      <c r="B227" s="36" t="s">
        <v>200</v>
      </c>
      <c r="C227" s="17" t="s">
        <v>30</v>
      </c>
      <c r="D227" s="37">
        <v>17</v>
      </c>
      <c r="E227" s="37"/>
      <c r="F227" s="37"/>
      <c r="G227" s="37"/>
      <c r="H227" s="37"/>
      <c r="I227" s="37"/>
      <c r="J227" s="37"/>
      <c r="K227" s="31"/>
      <c r="L227" s="5" t="s">
        <v>178</v>
      </c>
    </row>
    <row r="228" spans="1:12" s="38" customFormat="1" x14ac:dyDescent="0.25">
      <c r="A228" s="35"/>
      <c r="B228" s="36" t="s">
        <v>21</v>
      </c>
      <c r="C228" s="17" t="s">
        <v>17</v>
      </c>
      <c r="D228" s="37">
        <v>0.40800000000000003</v>
      </c>
      <c r="E228" s="37"/>
      <c r="F228" s="37"/>
      <c r="G228" s="37"/>
      <c r="H228" s="37"/>
      <c r="I228" s="37"/>
      <c r="J228" s="37"/>
      <c r="K228" s="31"/>
      <c r="L228" s="5" t="s">
        <v>179</v>
      </c>
    </row>
    <row r="229" spans="1:12" s="38" customFormat="1" x14ac:dyDescent="0.25">
      <c r="A229" s="35">
        <v>44</v>
      </c>
      <c r="B229" s="57" t="s">
        <v>161</v>
      </c>
      <c r="C229" s="17" t="s">
        <v>30</v>
      </c>
      <c r="D229" s="50">
        <v>1</v>
      </c>
      <c r="E229" s="37"/>
      <c r="F229" s="37"/>
      <c r="G229" s="37"/>
      <c r="H229" s="37"/>
      <c r="I229" s="37"/>
      <c r="J229" s="37"/>
      <c r="K229" s="31"/>
      <c r="L229" s="5" t="s">
        <v>177</v>
      </c>
    </row>
    <row r="230" spans="1:12" s="38" customFormat="1" x14ac:dyDescent="0.25">
      <c r="A230" s="35"/>
      <c r="B230" s="36" t="s">
        <v>12</v>
      </c>
      <c r="C230" s="17" t="s">
        <v>13</v>
      </c>
      <c r="D230" s="37">
        <v>0.38900000000000001</v>
      </c>
      <c r="E230" s="37"/>
      <c r="F230" s="37"/>
      <c r="G230" s="37"/>
      <c r="H230" s="37"/>
      <c r="I230" s="37"/>
      <c r="J230" s="37"/>
      <c r="K230" s="31"/>
      <c r="L230" s="5" t="s">
        <v>177</v>
      </c>
    </row>
    <row r="231" spans="1:12" s="38" customFormat="1" x14ac:dyDescent="0.25">
      <c r="A231" s="35"/>
      <c r="B231" s="58" t="s">
        <v>16</v>
      </c>
      <c r="C231" s="59" t="s">
        <v>17</v>
      </c>
      <c r="D231" s="37">
        <v>0.151</v>
      </c>
      <c r="E231" s="37"/>
      <c r="F231" s="60"/>
      <c r="G231" s="60"/>
      <c r="H231" s="60"/>
      <c r="I231" s="60"/>
      <c r="J231" s="60"/>
      <c r="K231" s="31"/>
      <c r="L231" s="5" t="s">
        <v>177</v>
      </c>
    </row>
    <row r="232" spans="1:12" s="38" customFormat="1" x14ac:dyDescent="0.25">
      <c r="A232" s="35"/>
      <c r="B232" s="17" t="s">
        <v>20</v>
      </c>
      <c r="C232" s="17"/>
      <c r="D232" s="37"/>
      <c r="E232" s="37"/>
      <c r="F232" s="37"/>
      <c r="G232" s="37"/>
      <c r="H232" s="37"/>
      <c r="I232" s="37"/>
      <c r="J232" s="37"/>
      <c r="K232" s="31"/>
      <c r="L232" s="5" t="s">
        <v>177</v>
      </c>
    </row>
    <row r="233" spans="1:12" s="38" customFormat="1" x14ac:dyDescent="0.25">
      <c r="A233" s="35"/>
      <c r="B233" s="36" t="s">
        <v>162</v>
      </c>
      <c r="C233" s="17" t="s">
        <v>30</v>
      </c>
      <c r="D233" s="37">
        <v>1</v>
      </c>
      <c r="E233" s="37"/>
      <c r="F233" s="37"/>
      <c r="G233" s="37"/>
      <c r="H233" s="37"/>
      <c r="I233" s="37"/>
      <c r="J233" s="37"/>
      <c r="K233" s="31"/>
      <c r="L233" s="5" t="s">
        <v>178</v>
      </c>
    </row>
    <row r="234" spans="1:12" s="38" customFormat="1" x14ac:dyDescent="0.25">
      <c r="A234" s="35"/>
      <c r="B234" s="36" t="s">
        <v>21</v>
      </c>
      <c r="C234" s="17" t="s">
        <v>17</v>
      </c>
      <c r="D234" s="37">
        <v>2.4E-2</v>
      </c>
      <c r="E234" s="37"/>
      <c r="F234" s="37"/>
      <c r="G234" s="37"/>
      <c r="H234" s="37"/>
      <c r="I234" s="37"/>
      <c r="J234" s="37"/>
      <c r="K234" s="31"/>
      <c r="L234" s="5" t="s">
        <v>179</v>
      </c>
    </row>
    <row r="235" spans="1:12" s="38" customFormat="1" x14ac:dyDescent="0.25">
      <c r="A235" s="35">
        <v>45</v>
      </c>
      <c r="B235" s="57" t="s">
        <v>163</v>
      </c>
      <c r="C235" s="17" t="s">
        <v>30</v>
      </c>
      <c r="D235" s="50">
        <v>1</v>
      </c>
      <c r="E235" s="37"/>
      <c r="F235" s="37"/>
      <c r="G235" s="37"/>
      <c r="H235" s="37"/>
      <c r="I235" s="37"/>
      <c r="J235" s="37"/>
      <c r="K235" s="31"/>
      <c r="L235" s="5" t="s">
        <v>177</v>
      </c>
    </row>
    <row r="236" spans="1:12" s="38" customFormat="1" x14ac:dyDescent="0.25">
      <c r="A236" s="35"/>
      <c r="B236" s="36" t="s">
        <v>12</v>
      </c>
      <c r="C236" s="17" t="s">
        <v>13</v>
      </c>
      <c r="D236" s="37">
        <v>0.38900000000000001</v>
      </c>
      <c r="E236" s="37"/>
      <c r="F236" s="37"/>
      <c r="G236" s="37"/>
      <c r="H236" s="37"/>
      <c r="I236" s="37"/>
      <c r="J236" s="37"/>
      <c r="K236" s="31"/>
      <c r="L236" s="5" t="s">
        <v>177</v>
      </c>
    </row>
    <row r="237" spans="1:12" s="38" customFormat="1" x14ac:dyDescent="0.25">
      <c r="A237" s="35"/>
      <c r="B237" s="58" t="s">
        <v>16</v>
      </c>
      <c r="C237" s="59" t="s">
        <v>17</v>
      </c>
      <c r="D237" s="37">
        <v>0.151</v>
      </c>
      <c r="E237" s="37"/>
      <c r="F237" s="60"/>
      <c r="G237" s="60"/>
      <c r="H237" s="60"/>
      <c r="I237" s="60"/>
      <c r="J237" s="60"/>
      <c r="K237" s="31"/>
      <c r="L237" s="5" t="s">
        <v>177</v>
      </c>
    </row>
    <row r="238" spans="1:12" s="38" customFormat="1" x14ac:dyDescent="0.25">
      <c r="A238" s="35"/>
      <c r="B238" s="17" t="s">
        <v>20</v>
      </c>
      <c r="C238" s="17"/>
      <c r="D238" s="37"/>
      <c r="E238" s="37"/>
      <c r="F238" s="37"/>
      <c r="G238" s="37"/>
      <c r="H238" s="37"/>
      <c r="I238" s="37"/>
      <c r="J238" s="37"/>
      <c r="K238" s="31"/>
      <c r="L238" s="5" t="s">
        <v>177</v>
      </c>
    </row>
    <row r="239" spans="1:12" s="38" customFormat="1" x14ac:dyDescent="0.25">
      <c r="A239" s="35"/>
      <c r="B239" s="36" t="s">
        <v>164</v>
      </c>
      <c r="C239" s="17" t="s">
        <v>30</v>
      </c>
      <c r="D239" s="37">
        <v>1</v>
      </c>
      <c r="E239" s="37"/>
      <c r="F239" s="37"/>
      <c r="G239" s="37"/>
      <c r="H239" s="37"/>
      <c r="I239" s="37"/>
      <c r="J239" s="37"/>
      <c r="K239" s="31"/>
      <c r="L239" s="5" t="s">
        <v>178</v>
      </c>
    </row>
    <row r="240" spans="1:12" s="38" customFormat="1" x14ac:dyDescent="0.25">
      <c r="A240" s="35"/>
      <c r="B240" s="36" t="s">
        <v>21</v>
      </c>
      <c r="C240" s="17" t="s">
        <v>17</v>
      </c>
      <c r="D240" s="37">
        <v>2.4E-2</v>
      </c>
      <c r="E240" s="37"/>
      <c r="F240" s="37"/>
      <c r="G240" s="37"/>
      <c r="H240" s="37"/>
      <c r="I240" s="37"/>
      <c r="J240" s="37"/>
      <c r="K240" s="31"/>
      <c r="L240" s="5" t="s">
        <v>179</v>
      </c>
    </row>
    <row r="241" spans="1:12" s="38" customFormat="1" x14ac:dyDescent="0.25">
      <c r="A241" s="35">
        <v>46</v>
      </c>
      <c r="B241" s="57" t="s">
        <v>201</v>
      </c>
      <c r="C241" s="17" t="s">
        <v>30</v>
      </c>
      <c r="D241" s="50">
        <v>6</v>
      </c>
      <c r="E241" s="37"/>
      <c r="F241" s="37"/>
      <c r="G241" s="37"/>
      <c r="H241" s="37"/>
      <c r="I241" s="37"/>
      <c r="J241" s="37"/>
      <c r="K241" s="31"/>
      <c r="L241" s="5" t="s">
        <v>177</v>
      </c>
    </row>
    <row r="242" spans="1:12" s="38" customFormat="1" x14ac:dyDescent="0.25">
      <c r="A242" s="35"/>
      <c r="B242" s="36" t="s">
        <v>12</v>
      </c>
      <c r="C242" s="17" t="s">
        <v>13</v>
      </c>
      <c r="D242" s="37">
        <v>2.3340000000000001</v>
      </c>
      <c r="E242" s="37"/>
      <c r="F242" s="37"/>
      <c r="G242" s="37"/>
      <c r="H242" s="37"/>
      <c r="I242" s="37"/>
      <c r="J242" s="37"/>
      <c r="K242" s="31"/>
      <c r="L242" s="5" t="s">
        <v>177</v>
      </c>
    </row>
    <row r="243" spans="1:12" s="38" customFormat="1" x14ac:dyDescent="0.25">
      <c r="A243" s="35"/>
      <c r="B243" s="58" t="s">
        <v>16</v>
      </c>
      <c r="C243" s="59" t="s">
        <v>17</v>
      </c>
      <c r="D243" s="37">
        <v>0.90599999999999992</v>
      </c>
      <c r="E243" s="37"/>
      <c r="F243" s="60"/>
      <c r="G243" s="60"/>
      <c r="H243" s="60"/>
      <c r="I243" s="60"/>
      <c r="J243" s="60"/>
      <c r="K243" s="31"/>
      <c r="L243" s="5" t="s">
        <v>177</v>
      </c>
    </row>
    <row r="244" spans="1:12" s="38" customFormat="1" x14ac:dyDescent="0.25">
      <c r="A244" s="35"/>
      <c r="B244" s="17" t="s">
        <v>20</v>
      </c>
      <c r="C244" s="17"/>
      <c r="D244" s="37"/>
      <c r="E244" s="37"/>
      <c r="F244" s="37"/>
      <c r="G244" s="37"/>
      <c r="H244" s="37"/>
      <c r="I244" s="37"/>
      <c r="J244" s="37"/>
      <c r="K244" s="31"/>
      <c r="L244" s="5" t="s">
        <v>177</v>
      </c>
    </row>
    <row r="245" spans="1:12" s="38" customFormat="1" x14ac:dyDescent="0.25">
      <c r="A245" s="35"/>
      <c r="B245" s="36" t="s">
        <v>202</v>
      </c>
      <c r="C245" s="17" t="s">
        <v>30</v>
      </c>
      <c r="D245" s="37">
        <v>6</v>
      </c>
      <c r="E245" s="37"/>
      <c r="F245" s="37"/>
      <c r="G245" s="37"/>
      <c r="H245" s="37"/>
      <c r="I245" s="37"/>
      <c r="J245" s="37"/>
      <c r="K245" s="31"/>
      <c r="L245" s="5" t="s">
        <v>178</v>
      </c>
    </row>
    <row r="246" spans="1:12" s="38" customFormat="1" x14ac:dyDescent="0.25">
      <c r="A246" s="35"/>
      <c r="B246" s="36" t="s">
        <v>21</v>
      </c>
      <c r="C246" s="17" t="s">
        <v>17</v>
      </c>
      <c r="D246" s="37">
        <v>0.14400000000000002</v>
      </c>
      <c r="E246" s="37"/>
      <c r="F246" s="37"/>
      <c r="G246" s="37"/>
      <c r="H246" s="37"/>
      <c r="I246" s="37"/>
      <c r="J246" s="37"/>
      <c r="K246" s="31"/>
      <c r="L246" s="5" t="s">
        <v>179</v>
      </c>
    </row>
    <row r="247" spans="1:12" s="38" customFormat="1" x14ac:dyDescent="0.25">
      <c r="A247" s="35">
        <v>47</v>
      </c>
      <c r="B247" s="57" t="s">
        <v>203</v>
      </c>
      <c r="C247" s="17" t="s">
        <v>30</v>
      </c>
      <c r="D247" s="50">
        <v>1</v>
      </c>
      <c r="E247" s="37"/>
      <c r="F247" s="37"/>
      <c r="G247" s="37"/>
      <c r="H247" s="37"/>
      <c r="I247" s="37"/>
      <c r="J247" s="37"/>
      <c r="K247" s="31"/>
      <c r="L247" s="5" t="s">
        <v>177</v>
      </c>
    </row>
    <row r="248" spans="1:12" s="38" customFormat="1" x14ac:dyDescent="0.25">
      <c r="A248" s="35"/>
      <c r="B248" s="36" t="s">
        <v>12</v>
      </c>
      <c r="C248" s="17" t="s">
        <v>13</v>
      </c>
      <c r="D248" s="37">
        <v>0.58399999999999996</v>
      </c>
      <c r="E248" s="37"/>
      <c r="F248" s="37"/>
      <c r="G248" s="37"/>
      <c r="H248" s="37"/>
      <c r="I248" s="37"/>
      <c r="J248" s="37"/>
      <c r="K248" s="31"/>
      <c r="L248" s="5" t="s">
        <v>177</v>
      </c>
    </row>
    <row r="249" spans="1:12" s="38" customFormat="1" x14ac:dyDescent="0.25">
      <c r="A249" s="35"/>
      <c r="B249" s="58" t="s">
        <v>16</v>
      </c>
      <c r="C249" s="59" t="s">
        <v>17</v>
      </c>
      <c r="D249" s="37">
        <v>0.22700000000000001</v>
      </c>
      <c r="E249" s="60"/>
      <c r="F249" s="60"/>
      <c r="G249" s="60"/>
      <c r="H249" s="60"/>
      <c r="I249" s="60"/>
      <c r="J249" s="60"/>
      <c r="K249" s="31"/>
      <c r="L249" s="5" t="s">
        <v>177</v>
      </c>
    </row>
    <row r="250" spans="1:12" s="38" customFormat="1" x14ac:dyDescent="0.25">
      <c r="A250" s="35"/>
      <c r="B250" s="17" t="s">
        <v>20</v>
      </c>
      <c r="C250" s="17"/>
      <c r="D250" s="37"/>
      <c r="E250" s="37"/>
      <c r="F250" s="37"/>
      <c r="G250" s="37"/>
      <c r="H250" s="37"/>
      <c r="I250" s="37"/>
      <c r="J250" s="37"/>
      <c r="K250" s="31"/>
      <c r="L250" s="5" t="s">
        <v>177</v>
      </c>
    </row>
    <row r="251" spans="1:12" s="38" customFormat="1" x14ac:dyDescent="0.25">
      <c r="A251" s="35"/>
      <c r="B251" s="36" t="s">
        <v>204</v>
      </c>
      <c r="C251" s="17" t="s">
        <v>30</v>
      </c>
      <c r="D251" s="37">
        <v>1</v>
      </c>
      <c r="E251" s="37"/>
      <c r="F251" s="37"/>
      <c r="G251" s="37"/>
      <c r="H251" s="37"/>
      <c r="I251" s="37"/>
      <c r="J251" s="37"/>
      <c r="K251" s="31"/>
      <c r="L251" s="5" t="s">
        <v>178</v>
      </c>
    </row>
    <row r="252" spans="1:12" s="38" customFormat="1" x14ac:dyDescent="0.25">
      <c r="A252" s="35"/>
      <c r="B252" s="36" t="s">
        <v>21</v>
      </c>
      <c r="C252" s="17" t="s">
        <v>17</v>
      </c>
      <c r="D252" s="37">
        <v>2.4E-2</v>
      </c>
      <c r="E252" s="37"/>
      <c r="F252" s="37"/>
      <c r="G252" s="37"/>
      <c r="H252" s="37"/>
      <c r="I252" s="37"/>
      <c r="J252" s="37"/>
      <c r="K252" s="31"/>
      <c r="L252" s="5" t="s">
        <v>179</v>
      </c>
    </row>
    <row r="253" spans="1:12" s="38" customFormat="1" x14ac:dyDescent="0.25">
      <c r="A253" s="35">
        <v>48</v>
      </c>
      <c r="B253" s="57" t="s">
        <v>205</v>
      </c>
      <c r="C253" s="17" t="s">
        <v>30</v>
      </c>
      <c r="D253" s="50">
        <v>1</v>
      </c>
      <c r="E253" s="37"/>
      <c r="F253" s="37"/>
      <c r="G253" s="37"/>
      <c r="H253" s="37"/>
      <c r="I253" s="37"/>
      <c r="J253" s="37"/>
      <c r="K253" s="31"/>
      <c r="L253" s="5" t="s">
        <v>177</v>
      </c>
    </row>
    <row r="254" spans="1:12" s="38" customFormat="1" x14ac:dyDescent="0.25">
      <c r="A254" s="35"/>
      <c r="B254" s="36" t="s">
        <v>12</v>
      </c>
      <c r="C254" s="17" t="s">
        <v>13</v>
      </c>
      <c r="D254" s="37">
        <v>0.58399999999999996</v>
      </c>
      <c r="E254" s="37"/>
      <c r="F254" s="37"/>
      <c r="G254" s="37"/>
      <c r="H254" s="37"/>
      <c r="I254" s="37"/>
      <c r="J254" s="37"/>
      <c r="K254" s="31"/>
      <c r="L254" s="5" t="s">
        <v>177</v>
      </c>
    </row>
    <row r="255" spans="1:12" s="38" customFormat="1" x14ac:dyDescent="0.25">
      <c r="A255" s="35"/>
      <c r="B255" s="58" t="s">
        <v>16</v>
      </c>
      <c r="C255" s="59" t="s">
        <v>17</v>
      </c>
      <c r="D255" s="37">
        <v>0.22700000000000001</v>
      </c>
      <c r="E255" s="60"/>
      <c r="F255" s="60"/>
      <c r="G255" s="60"/>
      <c r="H255" s="60"/>
      <c r="I255" s="60"/>
      <c r="J255" s="60"/>
      <c r="K255" s="31"/>
      <c r="L255" s="5" t="s">
        <v>177</v>
      </c>
    </row>
    <row r="256" spans="1:12" s="38" customFormat="1" x14ac:dyDescent="0.25">
      <c r="A256" s="35"/>
      <c r="B256" s="17" t="s">
        <v>20</v>
      </c>
      <c r="C256" s="17"/>
      <c r="D256" s="37"/>
      <c r="E256" s="37"/>
      <c r="F256" s="37"/>
      <c r="G256" s="37"/>
      <c r="H256" s="37"/>
      <c r="I256" s="37"/>
      <c r="J256" s="37"/>
      <c r="K256" s="31"/>
      <c r="L256" s="5" t="s">
        <v>177</v>
      </c>
    </row>
    <row r="257" spans="1:12" s="38" customFormat="1" x14ac:dyDescent="0.25">
      <c r="A257" s="35"/>
      <c r="B257" s="36" t="s">
        <v>206</v>
      </c>
      <c r="C257" s="17" t="s">
        <v>30</v>
      </c>
      <c r="D257" s="37">
        <v>1</v>
      </c>
      <c r="E257" s="37"/>
      <c r="F257" s="37"/>
      <c r="G257" s="37"/>
      <c r="H257" s="37"/>
      <c r="I257" s="37"/>
      <c r="J257" s="37"/>
      <c r="K257" s="31"/>
      <c r="L257" s="5" t="s">
        <v>178</v>
      </c>
    </row>
    <row r="258" spans="1:12" s="38" customFormat="1" x14ac:dyDescent="0.25">
      <c r="A258" s="35"/>
      <c r="B258" s="36" t="s">
        <v>21</v>
      </c>
      <c r="C258" s="17" t="s">
        <v>17</v>
      </c>
      <c r="D258" s="37">
        <v>2.4E-2</v>
      </c>
      <c r="E258" s="37"/>
      <c r="F258" s="37"/>
      <c r="G258" s="37"/>
      <c r="H258" s="37"/>
      <c r="I258" s="37"/>
      <c r="J258" s="37"/>
      <c r="K258" s="31"/>
      <c r="L258" s="5" t="s">
        <v>179</v>
      </c>
    </row>
    <row r="259" spans="1:12" s="38" customFormat="1" x14ac:dyDescent="0.25">
      <c r="A259" s="35">
        <v>49</v>
      </c>
      <c r="B259" s="57" t="s">
        <v>207</v>
      </c>
      <c r="C259" s="17" t="s">
        <v>30</v>
      </c>
      <c r="D259" s="50">
        <v>6</v>
      </c>
      <c r="E259" s="37"/>
      <c r="F259" s="37"/>
      <c r="G259" s="37"/>
      <c r="H259" s="37"/>
      <c r="I259" s="37"/>
      <c r="J259" s="37"/>
      <c r="K259" s="31"/>
      <c r="L259" s="5" t="s">
        <v>177</v>
      </c>
    </row>
    <row r="260" spans="1:12" s="38" customFormat="1" x14ac:dyDescent="0.25">
      <c r="A260" s="35"/>
      <c r="B260" s="36" t="s">
        <v>12</v>
      </c>
      <c r="C260" s="17" t="s">
        <v>13</v>
      </c>
      <c r="D260" s="37">
        <v>3.5039999999999996</v>
      </c>
      <c r="E260" s="37"/>
      <c r="F260" s="37"/>
      <c r="G260" s="37"/>
      <c r="H260" s="37"/>
      <c r="I260" s="37"/>
      <c r="J260" s="37"/>
      <c r="K260" s="31"/>
      <c r="L260" s="5" t="s">
        <v>177</v>
      </c>
    </row>
    <row r="261" spans="1:12" s="38" customFormat="1" x14ac:dyDescent="0.25">
      <c r="A261" s="35"/>
      <c r="B261" s="58" t="s">
        <v>16</v>
      </c>
      <c r="C261" s="59" t="s">
        <v>17</v>
      </c>
      <c r="D261" s="37">
        <v>1.3620000000000001</v>
      </c>
      <c r="E261" s="60"/>
      <c r="F261" s="60"/>
      <c r="G261" s="60"/>
      <c r="H261" s="60"/>
      <c r="I261" s="60"/>
      <c r="J261" s="60"/>
      <c r="K261" s="31"/>
      <c r="L261" s="5" t="s">
        <v>177</v>
      </c>
    </row>
    <row r="262" spans="1:12" s="38" customFormat="1" x14ac:dyDescent="0.25">
      <c r="A262" s="35"/>
      <c r="B262" s="17" t="s">
        <v>20</v>
      </c>
      <c r="C262" s="17"/>
      <c r="D262" s="37"/>
      <c r="E262" s="37"/>
      <c r="F262" s="37"/>
      <c r="G262" s="37"/>
      <c r="H262" s="37"/>
      <c r="I262" s="37"/>
      <c r="J262" s="37"/>
      <c r="K262" s="31"/>
      <c r="L262" s="5" t="s">
        <v>177</v>
      </c>
    </row>
    <row r="263" spans="1:12" s="38" customFormat="1" x14ac:dyDescent="0.25">
      <c r="A263" s="35"/>
      <c r="B263" s="36" t="s">
        <v>208</v>
      </c>
      <c r="C263" s="17" t="s">
        <v>30</v>
      </c>
      <c r="D263" s="37">
        <v>6</v>
      </c>
      <c r="E263" s="37"/>
      <c r="F263" s="37"/>
      <c r="G263" s="37"/>
      <c r="H263" s="37"/>
      <c r="I263" s="37"/>
      <c r="J263" s="37"/>
      <c r="K263" s="31"/>
      <c r="L263" s="5" t="s">
        <v>178</v>
      </c>
    </row>
    <row r="264" spans="1:12" s="38" customFormat="1" x14ac:dyDescent="0.25">
      <c r="A264" s="35"/>
      <c r="B264" s="36" t="s">
        <v>21</v>
      </c>
      <c r="C264" s="17" t="s">
        <v>17</v>
      </c>
      <c r="D264" s="37">
        <v>0.14400000000000002</v>
      </c>
      <c r="E264" s="37"/>
      <c r="F264" s="37"/>
      <c r="G264" s="37"/>
      <c r="H264" s="37"/>
      <c r="I264" s="37"/>
      <c r="J264" s="37"/>
      <c r="K264" s="31"/>
      <c r="L264" s="5" t="s">
        <v>179</v>
      </c>
    </row>
    <row r="265" spans="1:12" s="38" customFormat="1" ht="15.75" x14ac:dyDescent="0.25">
      <c r="A265" s="45">
        <v>50</v>
      </c>
      <c r="B265" s="55" t="s">
        <v>187</v>
      </c>
      <c r="C265" s="8" t="s">
        <v>32</v>
      </c>
      <c r="D265" s="50">
        <v>9.6999999999999986E-3</v>
      </c>
      <c r="E265" s="37"/>
      <c r="F265" s="37"/>
      <c r="G265" s="37"/>
      <c r="H265" s="37"/>
      <c r="I265" s="37"/>
      <c r="J265" s="37"/>
      <c r="K265" s="31"/>
      <c r="L265" s="5" t="s">
        <v>177</v>
      </c>
    </row>
    <row r="266" spans="1:12" s="38" customFormat="1" x14ac:dyDescent="0.25">
      <c r="A266" s="45"/>
      <c r="B266" s="46" t="s">
        <v>12</v>
      </c>
      <c r="C266" s="8" t="s">
        <v>13</v>
      </c>
      <c r="D266" s="37">
        <v>2.9584999999999995</v>
      </c>
      <c r="E266" s="37"/>
      <c r="F266" s="37"/>
      <c r="G266" s="37"/>
      <c r="H266" s="37"/>
      <c r="I266" s="37"/>
      <c r="J266" s="37"/>
      <c r="K266" s="31"/>
      <c r="L266" s="5" t="s">
        <v>177</v>
      </c>
    </row>
    <row r="267" spans="1:12" s="38" customFormat="1" x14ac:dyDescent="0.25">
      <c r="A267" s="45"/>
      <c r="B267" s="46" t="s">
        <v>33</v>
      </c>
      <c r="C267" s="8" t="s">
        <v>17</v>
      </c>
      <c r="D267" s="37">
        <v>1.5713999999999997</v>
      </c>
      <c r="E267" s="37"/>
      <c r="F267" s="37"/>
      <c r="G267" s="37"/>
      <c r="H267" s="37"/>
      <c r="I267" s="37"/>
      <c r="J267" s="37"/>
      <c r="K267" s="31"/>
      <c r="L267" s="5" t="s">
        <v>177</v>
      </c>
    </row>
    <row r="268" spans="1:12" s="38" customFormat="1" x14ac:dyDescent="0.25">
      <c r="A268" s="45"/>
      <c r="B268" s="8" t="s">
        <v>20</v>
      </c>
      <c r="C268" s="8"/>
      <c r="D268" s="37"/>
      <c r="E268" s="37"/>
      <c r="F268" s="37"/>
      <c r="G268" s="37"/>
      <c r="H268" s="37"/>
      <c r="I268" s="37"/>
      <c r="J268" s="37"/>
      <c r="K268" s="31"/>
      <c r="L268" s="5" t="s">
        <v>177</v>
      </c>
    </row>
    <row r="269" spans="1:12" s="38" customFormat="1" ht="15.75" x14ac:dyDescent="0.25">
      <c r="A269" s="45"/>
      <c r="B269" s="46" t="s">
        <v>188</v>
      </c>
      <c r="C269" s="8" t="s">
        <v>30</v>
      </c>
      <c r="D269" s="37">
        <v>1</v>
      </c>
      <c r="E269" s="37"/>
      <c r="F269" s="37"/>
      <c r="G269" s="37"/>
      <c r="H269" s="37"/>
      <c r="I269" s="37"/>
      <c r="J269" s="37"/>
      <c r="K269" s="31"/>
      <c r="L269" s="5" t="s">
        <v>179</v>
      </c>
    </row>
    <row r="270" spans="1:12" s="38" customFormat="1" x14ac:dyDescent="0.25">
      <c r="A270" s="54" t="s">
        <v>209</v>
      </c>
      <c r="B270" s="55" t="s">
        <v>168</v>
      </c>
      <c r="C270" s="8" t="s">
        <v>30</v>
      </c>
      <c r="D270" s="50">
        <v>2</v>
      </c>
      <c r="E270" s="37"/>
      <c r="F270" s="37"/>
      <c r="G270" s="37"/>
      <c r="H270" s="37"/>
      <c r="I270" s="37"/>
      <c r="J270" s="37"/>
      <c r="K270" s="31"/>
      <c r="L270" s="5" t="s">
        <v>179</v>
      </c>
    </row>
    <row r="271" spans="1:12" s="38" customFormat="1" x14ac:dyDescent="0.25">
      <c r="A271" s="45"/>
      <c r="B271" s="46" t="s">
        <v>21</v>
      </c>
      <c r="C271" s="8" t="s">
        <v>17</v>
      </c>
      <c r="D271" s="37">
        <v>0.47723999999999994</v>
      </c>
      <c r="E271" s="37"/>
      <c r="F271" s="37"/>
      <c r="G271" s="37"/>
      <c r="H271" s="37"/>
      <c r="I271" s="37"/>
      <c r="J271" s="37"/>
      <c r="K271" s="31"/>
      <c r="L271" s="5" t="s">
        <v>179</v>
      </c>
    </row>
    <row r="272" spans="1:12" s="38" customFormat="1" x14ac:dyDescent="0.25">
      <c r="A272" s="35">
        <v>51</v>
      </c>
      <c r="B272" s="57" t="s">
        <v>169</v>
      </c>
      <c r="C272" s="17" t="s">
        <v>81</v>
      </c>
      <c r="D272" s="50">
        <v>6</v>
      </c>
      <c r="E272" s="37"/>
      <c r="F272" s="37"/>
      <c r="G272" s="37"/>
      <c r="H272" s="37"/>
      <c r="I272" s="37"/>
      <c r="J272" s="37"/>
      <c r="K272" s="31"/>
      <c r="L272" s="5" t="s">
        <v>177</v>
      </c>
    </row>
    <row r="273" spans="1:16129" s="38" customFormat="1" x14ac:dyDescent="0.25">
      <c r="A273" s="35"/>
      <c r="B273" s="36" t="s">
        <v>12</v>
      </c>
      <c r="C273" s="17" t="s">
        <v>13</v>
      </c>
      <c r="D273" s="37">
        <v>2.88</v>
      </c>
      <c r="E273" s="37"/>
      <c r="F273" s="37"/>
      <c r="G273" s="37"/>
      <c r="H273" s="37"/>
      <c r="I273" s="37"/>
      <c r="J273" s="37"/>
      <c r="K273" s="31"/>
      <c r="L273" s="5" t="s">
        <v>177</v>
      </c>
    </row>
    <row r="274" spans="1:16129" s="38" customFormat="1" x14ac:dyDescent="0.25">
      <c r="A274" s="35"/>
      <c r="B274" s="36" t="s">
        <v>33</v>
      </c>
      <c r="C274" s="17" t="s">
        <v>17</v>
      </c>
      <c r="D274" s="37">
        <v>1.8599999999999999</v>
      </c>
      <c r="E274" s="37"/>
      <c r="F274" s="37"/>
      <c r="G274" s="37"/>
      <c r="H274" s="37"/>
      <c r="I274" s="37"/>
      <c r="J274" s="37"/>
      <c r="K274" s="31"/>
      <c r="L274" s="5" t="s">
        <v>177</v>
      </c>
    </row>
    <row r="275" spans="1:16129" s="38" customFormat="1" x14ac:dyDescent="0.25">
      <c r="A275" s="35"/>
      <c r="B275" s="17" t="s">
        <v>20</v>
      </c>
      <c r="C275" s="17"/>
      <c r="D275" s="37"/>
      <c r="E275" s="37"/>
      <c r="F275" s="37"/>
      <c r="G275" s="37"/>
      <c r="H275" s="37"/>
      <c r="I275" s="37"/>
      <c r="J275" s="37"/>
      <c r="K275" s="31"/>
      <c r="L275" s="5" t="s">
        <v>177</v>
      </c>
    </row>
    <row r="276" spans="1:16129" s="38" customFormat="1" x14ac:dyDescent="0.25">
      <c r="A276" s="35"/>
      <c r="B276" s="36" t="s">
        <v>170</v>
      </c>
      <c r="C276" s="17" t="s">
        <v>81</v>
      </c>
      <c r="D276" s="37">
        <v>6</v>
      </c>
      <c r="E276" s="37"/>
      <c r="F276" s="37"/>
      <c r="G276" s="37"/>
      <c r="H276" s="37"/>
      <c r="I276" s="37"/>
      <c r="J276" s="37"/>
      <c r="K276" s="31"/>
      <c r="L276" s="5" t="s">
        <v>179</v>
      </c>
    </row>
    <row r="277" spans="1:16129" s="38" customFormat="1" x14ac:dyDescent="0.25">
      <c r="A277" s="35"/>
      <c r="B277" s="36" t="s">
        <v>21</v>
      </c>
      <c r="C277" s="17" t="s">
        <v>17</v>
      </c>
      <c r="D277" s="37">
        <v>0.12</v>
      </c>
      <c r="E277" s="37"/>
      <c r="F277" s="37"/>
      <c r="G277" s="37"/>
      <c r="H277" s="37"/>
      <c r="I277" s="37"/>
      <c r="J277" s="37"/>
      <c r="K277" s="31"/>
      <c r="L277" s="5" t="s">
        <v>179</v>
      </c>
    </row>
    <row r="278" spans="1:16129" s="38" customFormat="1" x14ac:dyDescent="0.25">
      <c r="A278" s="45">
        <v>52</v>
      </c>
      <c r="B278" s="55" t="s">
        <v>210</v>
      </c>
      <c r="C278" s="8" t="s">
        <v>32</v>
      </c>
      <c r="D278" s="50">
        <v>4.5999999999999999E-2</v>
      </c>
      <c r="E278" s="37"/>
      <c r="F278" s="37"/>
      <c r="G278" s="37"/>
      <c r="H278" s="37"/>
      <c r="I278" s="37"/>
      <c r="J278" s="37"/>
      <c r="K278" s="31"/>
      <c r="L278" s="5" t="s">
        <v>177</v>
      </c>
    </row>
    <row r="279" spans="1:16129" s="38" customFormat="1" x14ac:dyDescent="0.25">
      <c r="A279" s="45"/>
      <c r="B279" s="46" t="s">
        <v>12</v>
      </c>
      <c r="C279" s="8" t="s">
        <v>13</v>
      </c>
      <c r="D279" s="37">
        <v>14.03</v>
      </c>
      <c r="E279" s="37"/>
      <c r="F279" s="37"/>
      <c r="G279" s="37"/>
      <c r="H279" s="37"/>
      <c r="I279" s="37"/>
      <c r="J279" s="37"/>
      <c r="K279" s="31"/>
      <c r="L279" s="5" t="s">
        <v>177</v>
      </c>
    </row>
    <row r="280" spans="1:16129" s="38" customFormat="1" x14ac:dyDescent="0.25">
      <c r="A280" s="45"/>
      <c r="B280" s="46" t="s">
        <v>33</v>
      </c>
      <c r="C280" s="8" t="s">
        <v>17</v>
      </c>
      <c r="D280" s="37">
        <v>7.452</v>
      </c>
      <c r="E280" s="37"/>
      <c r="F280" s="37"/>
      <c r="G280" s="37"/>
      <c r="H280" s="37"/>
      <c r="I280" s="37"/>
      <c r="J280" s="37"/>
      <c r="K280" s="31"/>
      <c r="L280" s="5" t="s">
        <v>177</v>
      </c>
      <c r="IK280" s="35">
        <v>18</v>
      </c>
      <c r="IL280" s="56" t="s">
        <v>47</v>
      </c>
      <c r="IM280" s="57" t="s">
        <v>165</v>
      </c>
      <c r="IN280" s="17" t="s">
        <v>30</v>
      </c>
      <c r="IO280" s="17"/>
      <c r="IP280" s="67">
        <v>22</v>
      </c>
      <c r="IQ280" s="17"/>
      <c r="IR280" s="68"/>
      <c r="IS280" s="17"/>
      <c r="IT280" s="68"/>
      <c r="IU280" s="17"/>
      <c r="IV280" s="68"/>
      <c r="IW280" s="69"/>
      <c r="SG280" s="35">
        <v>18</v>
      </c>
      <c r="SH280" s="56" t="s">
        <v>47</v>
      </c>
      <c r="SI280" s="57" t="s">
        <v>165</v>
      </c>
      <c r="SJ280" s="17" t="s">
        <v>30</v>
      </c>
      <c r="SK280" s="17"/>
      <c r="SL280" s="67">
        <v>22</v>
      </c>
      <c r="SM280" s="17"/>
      <c r="SN280" s="68"/>
      <c r="SO280" s="17"/>
      <c r="SP280" s="68"/>
      <c r="SQ280" s="17"/>
      <c r="SR280" s="68"/>
      <c r="SS280" s="69"/>
      <c r="ACC280" s="35">
        <v>18</v>
      </c>
      <c r="ACD280" s="56" t="s">
        <v>47</v>
      </c>
      <c r="ACE280" s="57" t="s">
        <v>165</v>
      </c>
      <c r="ACF280" s="17" t="s">
        <v>30</v>
      </c>
      <c r="ACG280" s="17"/>
      <c r="ACH280" s="67">
        <v>22</v>
      </c>
      <c r="ACI280" s="17"/>
      <c r="ACJ280" s="68"/>
      <c r="ACK280" s="17"/>
      <c r="ACL280" s="68"/>
      <c r="ACM280" s="17"/>
      <c r="ACN280" s="68"/>
      <c r="ACO280" s="69"/>
      <c r="ALY280" s="35">
        <v>18</v>
      </c>
      <c r="ALZ280" s="56" t="s">
        <v>47</v>
      </c>
      <c r="AMA280" s="57" t="s">
        <v>165</v>
      </c>
      <c r="AMB280" s="17" t="s">
        <v>30</v>
      </c>
      <c r="AMC280" s="17"/>
      <c r="AMD280" s="67">
        <v>22</v>
      </c>
      <c r="AME280" s="17"/>
      <c r="AMF280" s="68"/>
      <c r="AMG280" s="17"/>
      <c r="AMH280" s="68"/>
      <c r="AMI280" s="17"/>
      <c r="AMJ280" s="68"/>
      <c r="AMK280" s="69"/>
      <c r="AVU280" s="35">
        <v>18</v>
      </c>
      <c r="AVV280" s="56" t="s">
        <v>47</v>
      </c>
      <c r="AVW280" s="57" t="s">
        <v>165</v>
      </c>
      <c r="AVX280" s="17" t="s">
        <v>30</v>
      </c>
      <c r="AVY280" s="17"/>
      <c r="AVZ280" s="67">
        <v>22</v>
      </c>
      <c r="AWA280" s="17"/>
      <c r="AWB280" s="68"/>
      <c r="AWC280" s="17"/>
      <c r="AWD280" s="68"/>
      <c r="AWE280" s="17"/>
      <c r="AWF280" s="68"/>
      <c r="AWG280" s="69"/>
      <c r="BFQ280" s="35">
        <v>18</v>
      </c>
      <c r="BFR280" s="56" t="s">
        <v>47</v>
      </c>
      <c r="BFS280" s="57" t="s">
        <v>165</v>
      </c>
      <c r="BFT280" s="17" t="s">
        <v>30</v>
      </c>
      <c r="BFU280" s="17"/>
      <c r="BFV280" s="67">
        <v>22</v>
      </c>
      <c r="BFW280" s="17"/>
      <c r="BFX280" s="68"/>
      <c r="BFY280" s="17"/>
      <c r="BFZ280" s="68"/>
      <c r="BGA280" s="17"/>
      <c r="BGB280" s="68"/>
      <c r="BGC280" s="69"/>
      <c r="BPM280" s="35">
        <v>18</v>
      </c>
      <c r="BPN280" s="56" t="s">
        <v>47</v>
      </c>
      <c r="BPO280" s="57" t="s">
        <v>165</v>
      </c>
      <c r="BPP280" s="17" t="s">
        <v>30</v>
      </c>
      <c r="BPQ280" s="17"/>
      <c r="BPR280" s="67">
        <v>22</v>
      </c>
      <c r="BPS280" s="17"/>
      <c r="BPT280" s="68"/>
      <c r="BPU280" s="17"/>
      <c r="BPV280" s="68"/>
      <c r="BPW280" s="17"/>
      <c r="BPX280" s="68"/>
      <c r="BPY280" s="69"/>
      <c r="BZI280" s="35">
        <v>18</v>
      </c>
      <c r="BZJ280" s="56" t="s">
        <v>47</v>
      </c>
      <c r="BZK280" s="57" t="s">
        <v>165</v>
      </c>
      <c r="BZL280" s="17" t="s">
        <v>30</v>
      </c>
      <c r="BZM280" s="17"/>
      <c r="BZN280" s="67">
        <v>22</v>
      </c>
      <c r="BZO280" s="17"/>
      <c r="BZP280" s="68"/>
      <c r="BZQ280" s="17"/>
      <c r="BZR280" s="68"/>
      <c r="BZS280" s="17"/>
      <c r="BZT280" s="68"/>
      <c r="BZU280" s="69"/>
      <c r="CJE280" s="35">
        <v>18</v>
      </c>
      <c r="CJF280" s="56" t="s">
        <v>47</v>
      </c>
      <c r="CJG280" s="57" t="s">
        <v>165</v>
      </c>
      <c r="CJH280" s="17" t="s">
        <v>30</v>
      </c>
      <c r="CJI280" s="17"/>
      <c r="CJJ280" s="67">
        <v>22</v>
      </c>
      <c r="CJK280" s="17"/>
      <c r="CJL280" s="68"/>
      <c r="CJM280" s="17"/>
      <c r="CJN280" s="68"/>
      <c r="CJO280" s="17"/>
      <c r="CJP280" s="68"/>
      <c r="CJQ280" s="69"/>
      <c r="CTA280" s="35">
        <v>18</v>
      </c>
      <c r="CTB280" s="56" t="s">
        <v>47</v>
      </c>
      <c r="CTC280" s="57" t="s">
        <v>165</v>
      </c>
      <c r="CTD280" s="17" t="s">
        <v>30</v>
      </c>
      <c r="CTE280" s="17"/>
      <c r="CTF280" s="67">
        <v>22</v>
      </c>
      <c r="CTG280" s="17"/>
      <c r="CTH280" s="68"/>
      <c r="CTI280" s="17"/>
      <c r="CTJ280" s="68"/>
      <c r="CTK280" s="17"/>
      <c r="CTL280" s="68"/>
      <c r="CTM280" s="69"/>
      <c r="DCW280" s="35">
        <v>18</v>
      </c>
      <c r="DCX280" s="56" t="s">
        <v>47</v>
      </c>
      <c r="DCY280" s="57" t="s">
        <v>165</v>
      </c>
      <c r="DCZ280" s="17" t="s">
        <v>30</v>
      </c>
      <c r="DDA280" s="17"/>
      <c r="DDB280" s="67">
        <v>22</v>
      </c>
      <c r="DDC280" s="17"/>
      <c r="DDD280" s="68"/>
      <c r="DDE280" s="17"/>
      <c r="DDF280" s="68"/>
      <c r="DDG280" s="17"/>
      <c r="DDH280" s="68"/>
      <c r="DDI280" s="69"/>
      <c r="DMS280" s="35">
        <v>18</v>
      </c>
      <c r="DMT280" s="56" t="s">
        <v>47</v>
      </c>
      <c r="DMU280" s="57" t="s">
        <v>165</v>
      </c>
      <c r="DMV280" s="17" t="s">
        <v>30</v>
      </c>
      <c r="DMW280" s="17"/>
      <c r="DMX280" s="67">
        <v>22</v>
      </c>
      <c r="DMY280" s="17"/>
      <c r="DMZ280" s="68"/>
      <c r="DNA280" s="17"/>
      <c r="DNB280" s="68"/>
      <c r="DNC280" s="17"/>
      <c r="DND280" s="68"/>
      <c r="DNE280" s="69"/>
      <c r="DWO280" s="35">
        <v>18</v>
      </c>
      <c r="DWP280" s="56" t="s">
        <v>47</v>
      </c>
      <c r="DWQ280" s="57" t="s">
        <v>165</v>
      </c>
      <c r="DWR280" s="17" t="s">
        <v>30</v>
      </c>
      <c r="DWS280" s="17"/>
      <c r="DWT280" s="67">
        <v>22</v>
      </c>
      <c r="DWU280" s="17"/>
      <c r="DWV280" s="68"/>
      <c r="DWW280" s="17"/>
      <c r="DWX280" s="68"/>
      <c r="DWY280" s="17"/>
      <c r="DWZ280" s="68"/>
      <c r="DXA280" s="69"/>
      <c r="EGK280" s="35">
        <v>18</v>
      </c>
      <c r="EGL280" s="56" t="s">
        <v>47</v>
      </c>
      <c r="EGM280" s="57" t="s">
        <v>165</v>
      </c>
      <c r="EGN280" s="17" t="s">
        <v>30</v>
      </c>
      <c r="EGO280" s="17"/>
      <c r="EGP280" s="67">
        <v>22</v>
      </c>
      <c r="EGQ280" s="17"/>
      <c r="EGR280" s="68"/>
      <c r="EGS280" s="17"/>
      <c r="EGT280" s="68"/>
      <c r="EGU280" s="17"/>
      <c r="EGV280" s="68"/>
      <c r="EGW280" s="69"/>
      <c r="EQG280" s="35">
        <v>18</v>
      </c>
      <c r="EQH280" s="56" t="s">
        <v>47</v>
      </c>
      <c r="EQI280" s="57" t="s">
        <v>165</v>
      </c>
      <c r="EQJ280" s="17" t="s">
        <v>30</v>
      </c>
      <c r="EQK280" s="17"/>
      <c r="EQL280" s="67">
        <v>22</v>
      </c>
      <c r="EQM280" s="17"/>
      <c r="EQN280" s="68"/>
      <c r="EQO280" s="17"/>
      <c r="EQP280" s="68"/>
      <c r="EQQ280" s="17"/>
      <c r="EQR280" s="68"/>
      <c r="EQS280" s="69"/>
      <c r="FAC280" s="35">
        <v>18</v>
      </c>
      <c r="FAD280" s="56" t="s">
        <v>47</v>
      </c>
      <c r="FAE280" s="57" t="s">
        <v>165</v>
      </c>
      <c r="FAF280" s="17" t="s">
        <v>30</v>
      </c>
      <c r="FAG280" s="17"/>
      <c r="FAH280" s="67">
        <v>22</v>
      </c>
      <c r="FAI280" s="17"/>
      <c r="FAJ280" s="68"/>
      <c r="FAK280" s="17"/>
      <c r="FAL280" s="68"/>
      <c r="FAM280" s="17"/>
      <c r="FAN280" s="68"/>
      <c r="FAO280" s="69"/>
      <c r="FJY280" s="35">
        <v>18</v>
      </c>
      <c r="FJZ280" s="56" t="s">
        <v>47</v>
      </c>
      <c r="FKA280" s="57" t="s">
        <v>165</v>
      </c>
      <c r="FKB280" s="17" t="s">
        <v>30</v>
      </c>
      <c r="FKC280" s="17"/>
      <c r="FKD280" s="67">
        <v>22</v>
      </c>
      <c r="FKE280" s="17"/>
      <c r="FKF280" s="68"/>
      <c r="FKG280" s="17"/>
      <c r="FKH280" s="68"/>
      <c r="FKI280" s="17"/>
      <c r="FKJ280" s="68"/>
      <c r="FKK280" s="69"/>
      <c r="FTU280" s="35">
        <v>18</v>
      </c>
      <c r="FTV280" s="56" t="s">
        <v>47</v>
      </c>
      <c r="FTW280" s="57" t="s">
        <v>165</v>
      </c>
      <c r="FTX280" s="17" t="s">
        <v>30</v>
      </c>
      <c r="FTY280" s="17"/>
      <c r="FTZ280" s="67">
        <v>22</v>
      </c>
      <c r="FUA280" s="17"/>
      <c r="FUB280" s="68"/>
      <c r="FUC280" s="17"/>
      <c r="FUD280" s="68"/>
      <c r="FUE280" s="17"/>
      <c r="FUF280" s="68"/>
      <c r="FUG280" s="69"/>
      <c r="GDQ280" s="35">
        <v>18</v>
      </c>
      <c r="GDR280" s="56" t="s">
        <v>47</v>
      </c>
      <c r="GDS280" s="57" t="s">
        <v>165</v>
      </c>
      <c r="GDT280" s="17" t="s">
        <v>30</v>
      </c>
      <c r="GDU280" s="17"/>
      <c r="GDV280" s="67">
        <v>22</v>
      </c>
      <c r="GDW280" s="17"/>
      <c r="GDX280" s="68"/>
      <c r="GDY280" s="17"/>
      <c r="GDZ280" s="68"/>
      <c r="GEA280" s="17"/>
      <c r="GEB280" s="68"/>
      <c r="GEC280" s="69"/>
      <c r="GNM280" s="35">
        <v>18</v>
      </c>
      <c r="GNN280" s="56" t="s">
        <v>47</v>
      </c>
      <c r="GNO280" s="57" t="s">
        <v>165</v>
      </c>
      <c r="GNP280" s="17" t="s">
        <v>30</v>
      </c>
      <c r="GNQ280" s="17"/>
      <c r="GNR280" s="67">
        <v>22</v>
      </c>
      <c r="GNS280" s="17"/>
      <c r="GNT280" s="68"/>
      <c r="GNU280" s="17"/>
      <c r="GNV280" s="68"/>
      <c r="GNW280" s="17"/>
      <c r="GNX280" s="68"/>
      <c r="GNY280" s="69"/>
      <c r="GXI280" s="35">
        <v>18</v>
      </c>
      <c r="GXJ280" s="56" t="s">
        <v>47</v>
      </c>
      <c r="GXK280" s="57" t="s">
        <v>165</v>
      </c>
      <c r="GXL280" s="17" t="s">
        <v>30</v>
      </c>
      <c r="GXM280" s="17"/>
      <c r="GXN280" s="67">
        <v>22</v>
      </c>
      <c r="GXO280" s="17"/>
      <c r="GXP280" s="68"/>
      <c r="GXQ280" s="17"/>
      <c r="GXR280" s="68"/>
      <c r="GXS280" s="17"/>
      <c r="GXT280" s="68"/>
      <c r="GXU280" s="69"/>
      <c r="HHE280" s="35">
        <v>18</v>
      </c>
      <c r="HHF280" s="56" t="s">
        <v>47</v>
      </c>
      <c r="HHG280" s="57" t="s">
        <v>165</v>
      </c>
      <c r="HHH280" s="17" t="s">
        <v>30</v>
      </c>
      <c r="HHI280" s="17"/>
      <c r="HHJ280" s="67">
        <v>22</v>
      </c>
      <c r="HHK280" s="17"/>
      <c r="HHL280" s="68"/>
      <c r="HHM280" s="17"/>
      <c r="HHN280" s="68"/>
      <c r="HHO280" s="17"/>
      <c r="HHP280" s="68"/>
      <c r="HHQ280" s="69"/>
      <c r="HRA280" s="35">
        <v>18</v>
      </c>
      <c r="HRB280" s="56" t="s">
        <v>47</v>
      </c>
      <c r="HRC280" s="57" t="s">
        <v>165</v>
      </c>
      <c r="HRD280" s="17" t="s">
        <v>30</v>
      </c>
      <c r="HRE280" s="17"/>
      <c r="HRF280" s="67">
        <v>22</v>
      </c>
      <c r="HRG280" s="17"/>
      <c r="HRH280" s="68"/>
      <c r="HRI280" s="17"/>
      <c r="HRJ280" s="68"/>
      <c r="HRK280" s="17"/>
      <c r="HRL280" s="68"/>
      <c r="HRM280" s="69"/>
      <c r="IAW280" s="35">
        <v>18</v>
      </c>
      <c r="IAX280" s="56" t="s">
        <v>47</v>
      </c>
      <c r="IAY280" s="57" t="s">
        <v>165</v>
      </c>
      <c r="IAZ280" s="17" t="s">
        <v>30</v>
      </c>
      <c r="IBA280" s="17"/>
      <c r="IBB280" s="67">
        <v>22</v>
      </c>
      <c r="IBC280" s="17"/>
      <c r="IBD280" s="68"/>
      <c r="IBE280" s="17"/>
      <c r="IBF280" s="68"/>
      <c r="IBG280" s="17"/>
      <c r="IBH280" s="68"/>
      <c r="IBI280" s="69"/>
      <c r="IKS280" s="35">
        <v>18</v>
      </c>
      <c r="IKT280" s="56" t="s">
        <v>47</v>
      </c>
      <c r="IKU280" s="57" t="s">
        <v>165</v>
      </c>
      <c r="IKV280" s="17" t="s">
        <v>30</v>
      </c>
      <c r="IKW280" s="17"/>
      <c r="IKX280" s="67">
        <v>22</v>
      </c>
      <c r="IKY280" s="17"/>
      <c r="IKZ280" s="68"/>
      <c r="ILA280" s="17"/>
      <c r="ILB280" s="68"/>
      <c r="ILC280" s="17"/>
      <c r="ILD280" s="68"/>
      <c r="ILE280" s="69"/>
      <c r="IUO280" s="35">
        <v>18</v>
      </c>
      <c r="IUP280" s="56" t="s">
        <v>47</v>
      </c>
      <c r="IUQ280" s="57" t="s">
        <v>165</v>
      </c>
      <c r="IUR280" s="17" t="s">
        <v>30</v>
      </c>
      <c r="IUS280" s="17"/>
      <c r="IUT280" s="67">
        <v>22</v>
      </c>
      <c r="IUU280" s="17"/>
      <c r="IUV280" s="68"/>
      <c r="IUW280" s="17"/>
      <c r="IUX280" s="68"/>
      <c r="IUY280" s="17"/>
      <c r="IUZ280" s="68"/>
      <c r="IVA280" s="69"/>
      <c r="JEK280" s="35">
        <v>18</v>
      </c>
      <c r="JEL280" s="56" t="s">
        <v>47</v>
      </c>
      <c r="JEM280" s="57" t="s">
        <v>165</v>
      </c>
      <c r="JEN280" s="17" t="s">
        <v>30</v>
      </c>
      <c r="JEO280" s="17"/>
      <c r="JEP280" s="67">
        <v>22</v>
      </c>
      <c r="JEQ280" s="17"/>
      <c r="JER280" s="68"/>
      <c r="JES280" s="17"/>
      <c r="JET280" s="68"/>
      <c r="JEU280" s="17"/>
      <c r="JEV280" s="68"/>
      <c r="JEW280" s="69"/>
      <c r="JOG280" s="35">
        <v>18</v>
      </c>
      <c r="JOH280" s="56" t="s">
        <v>47</v>
      </c>
      <c r="JOI280" s="57" t="s">
        <v>165</v>
      </c>
      <c r="JOJ280" s="17" t="s">
        <v>30</v>
      </c>
      <c r="JOK280" s="17"/>
      <c r="JOL280" s="67">
        <v>22</v>
      </c>
      <c r="JOM280" s="17"/>
      <c r="JON280" s="68"/>
      <c r="JOO280" s="17"/>
      <c r="JOP280" s="68"/>
      <c r="JOQ280" s="17"/>
      <c r="JOR280" s="68"/>
      <c r="JOS280" s="69"/>
      <c r="JYC280" s="35">
        <v>18</v>
      </c>
      <c r="JYD280" s="56" t="s">
        <v>47</v>
      </c>
      <c r="JYE280" s="57" t="s">
        <v>165</v>
      </c>
      <c r="JYF280" s="17" t="s">
        <v>30</v>
      </c>
      <c r="JYG280" s="17"/>
      <c r="JYH280" s="67">
        <v>22</v>
      </c>
      <c r="JYI280" s="17"/>
      <c r="JYJ280" s="68"/>
      <c r="JYK280" s="17"/>
      <c r="JYL280" s="68"/>
      <c r="JYM280" s="17"/>
      <c r="JYN280" s="68"/>
      <c r="JYO280" s="69"/>
      <c r="KHY280" s="35">
        <v>18</v>
      </c>
      <c r="KHZ280" s="56" t="s">
        <v>47</v>
      </c>
      <c r="KIA280" s="57" t="s">
        <v>165</v>
      </c>
      <c r="KIB280" s="17" t="s">
        <v>30</v>
      </c>
      <c r="KIC280" s="17"/>
      <c r="KID280" s="67">
        <v>22</v>
      </c>
      <c r="KIE280" s="17"/>
      <c r="KIF280" s="68"/>
      <c r="KIG280" s="17"/>
      <c r="KIH280" s="68"/>
      <c r="KII280" s="17"/>
      <c r="KIJ280" s="68"/>
      <c r="KIK280" s="69"/>
      <c r="KRU280" s="35">
        <v>18</v>
      </c>
      <c r="KRV280" s="56" t="s">
        <v>47</v>
      </c>
      <c r="KRW280" s="57" t="s">
        <v>165</v>
      </c>
      <c r="KRX280" s="17" t="s">
        <v>30</v>
      </c>
      <c r="KRY280" s="17"/>
      <c r="KRZ280" s="67">
        <v>22</v>
      </c>
      <c r="KSA280" s="17"/>
      <c r="KSB280" s="68"/>
      <c r="KSC280" s="17"/>
      <c r="KSD280" s="68"/>
      <c r="KSE280" s="17"/>
      <c r="KSF280" s="68"/>
      <c r="KSG280" s="69"/>
      <c r="LBQ280" s="35">
        <v>18</v>
      </c>
      <c r="LBR280" s="56" t="s">
        <v>47</v>
      </c>
      <c r="LBS280" s="57" t="s">
        <v>165</v>
      </c>
      <c r="LBT280" s="17" t="s">
        <v>30</v>
      </c>
      <c r="LBU280" s="17"/>
      <c r="LBV280" s="67">
        <v>22</v>
      </c>
      <c r="LBW280" s="17"/>
      <c r="LBX280" s="68"/>
      <c r="LBY280" s="17"/>
      <c r="LBZ280" s="68"/>
      <c r="LCA280" s="17"/>
      <c r="LCB280" s="68"/>
      <c r="LCC280" s="69"/>
      <c r="LLM280" s="35">
        <v>18</v>
      </c>
      <c r="LLN280" s="56" t="s">
        <v>47</v>
      </c>
      <c r="LLO280" s="57" t="s">
        <v>165</v>
      </c>
      <c r="LLP280" s="17" t="s">
        <v>30</v>
      </c>
      <c r="LLQ280" s="17"/>
      <c r="LLR280" s="67">
        <v>22</v>
      </c>
      <c r="LLS280" s="17"/>
      <c r="LLT280" s="68"/>
      <c r="LLU280" s="17"/>
      <c r="LLV280" s="68"/>
      <c r="LLW280" s="17"/>
      <c r="LLX280" s="68"/>
      <c r="LLY280" s="69"/>
      <c r="LVI280" s="35">
        <v>18</v>
      </c>
      <c r="LVJ280" s="56" t="s">
        <v>47</v>
      </c>
      <c r="LVK280" s="57" t="s">
        <v>165</v>
      </c>
      <c r="LVL280" s="17" t="s">
        <v>30</v>
      </c>
      <c r="LVM280" s="17"/>
      <c r="LVN280" s="67">
        <v>22</v>
      </c>
      <c r="LVO280" s="17"/>
      <c r="LVP280" s="68"/>
      <c r="LVQ280" s="17"/>
      <c r="LVR280" s="68"/>
      <c r="LVS280" s="17"/>
      <c r="LVT280" s="68"/>
      <c r="LVU280" s="69"/>
      <c r="MFE280" s="35">
        <v>18</v>
      </c>
      <c r="MFF280" s="56" t="s">
        <v>47</v>
      </c>
      <c r="MFG280" s="57" t="s">
        <v>165</v>
      </c>
      <c r="MFH280" s="17" t="s">
        <v>30</v>
      </c>
      <c r="MFI280" s="17"/>
      <c r="MFJ280" s="67">
        <v>22</v>
      </c>
      <c r="MFK280" s="17"/>
      <c r="MFL280" s="68"/>
      <c r="MFM280" s="17"/>
      <c r="MFN280" s="68"/>
      <c r="MFO280" s="17"/>
      <c r="MFP280" s="68"/>
      <c r="MFQ280" s="69"/>
      <c r="MPA280" s="35">
        <v>18</v>
      </c>
      <c r="MPB280" s="56" t="s">
        <v>47</v>
      </c>
      <c r="MPC280" s="57" t="s">
        <v>165</v>
      </c>
      <c r="MPD280" s="17" t="s">
        <v>30</v>
      </c>
      <c r="MPE280" s="17"/>
      <c r="MPF280" s="67">
        <v>22</v>
      </c>
      <c r="MPG280" s="17"/>
      <c r="MPH280" s="68"/>
      <c r="MPI280" s="17"/>
      <c r="MPJ280" s="68"/>
      <c r="MPK280" s="17"/>
      <c r="MPL280" s="68"/>
      <c r="MPM280" s="69"/>
      <c r="MYW280" s="35">
        <v>18</v>
      </c>
      <c r="MYX280" s="56" t="s">
        <v>47</v>
      </c>
      <c r="MYY280" s="57" t="s">
        <v>165</v>
      </c>
      <c r="MYZ280" s="17" t="s">
        <v>30</v>
      </c>
      <c r="MZA280" s="17"/>
      <c r="MZB280" s="67">
        <v>22</v>
      </c>
      <c r="MZC280" s="17"/>
      <c r="MZD280" s="68"/>
      <c r="MZE280" s="17"/>
      <c r="MZF280" s="68"/>
      <c r="MZG280" s="17"/>
      <c r="MZH280" s="68"/>
      <c r="MZI280" s="69"/>
      <c r="NIS280" s="35">
        <v>18</v>
      </c>
      <c r="NIT280" s="56" t="s">
        <v>47</v>
      </c>
      <c r="NIU280" s="57" t="s">
        <v>165</v>
      </c>
      <c r="NIV280" s="17" t="s">
        <v>30</v>
      </c>
      <c r="NIW280" s="17"/>
      <c r="NIX280" s="67">
        <v>22</v>
      </c>
      <c r="NIY280" s="17"/>
      <c r="NIZ280" s="68"/>
      <c r="NJA280" s="17"/>
      <c r="NJB280" s="68"/>
      <c r="NJC280" s="17"/>
      <c r="NJD280" s="68"/>
      <c r="NJE280" s="69"/>
      <c r="NSO280" s="35">
        <v>18</v>
      </c>
      <c r="NSP280" s="56" t="s">
        <v>47</v>
      </c>
      <c r="NSQ280" s="57" t="s">
        <v>165</v>
      </c>
      <c r="NSR280" s="17" t="s">
        <v>30</v>
      </c>
      <c r="NSS280" s="17"/>
      <c r="NST280" s="67">
        <v>22</v>
      </c>
      <c r="NSU280" s="17"/>
      <c r="NSV280" s="68"/>
      <c r="NSW280" s="17"/>
      <c r="NSX280" s="68"/>
      <c r="NSY280" s="17"/>
      <c r="NSZ280" s="68"/>
      <c r="NTA280" s="69"/>
      <c r="OCK280" s="35">
        <v>18</v>
      </c>
      <c r="OCL280" s="56" t="s">
        <v>47</v>
      </c>
      <c r="OCM280" s="57" t="s">
        <v>165</v>
      </c>
      <c r="OCN280" s="17" t="s">
        <v>30</v>
      </c>
      <c r="OCO280" s="17"/>
      <c r="OCP280" s="67">
        <v>22</v>
      </c>
      <c r="OCQ280" s="17"/>
      <c r="OCR280" s="68"/>
      <c r="OCS280" s="17"/>
      <c r="OCT280" s="68"/>
      <c r="OCU280" s="17"/>
      <c r="OCV280" s="68"/>
      <c r="OCW280" s="69"/>
      <c r="OMG280" s="35">
        <v>18</v>
      </c>
      <c r="OMH280" s="56" t="s">
        <v>47</v>
      </c>
      <c r="OMI280" s="57" t="s">
        <v>165</v>
      </c>
      <c r="OMJ280" s="17" t="s">
        <v>30</v>
      </c>
      <c r="OMK280" s="17"/>
      <c r="OML280" s="67">
        <v>22</v>
      </c>
      <c r="OMM280" s="17"/>
      <c r="OMN280" s="68"/>
      <c r="OMO280" s="17"/>
      <c r="OMP280" s="68"/>
      <c r="OMQ280" s="17"/>
      <c r="OMR280" s="68"/>
      <c r="OMS280" s="69"/>
      <c r="OWC280" s="35">
        <v>18</v>
      </c>
      <c r="OWD280" s="56" t="s">
        <v>47</v>
      </c>
      <c r="OWE280" s="57" t="s">
        <v>165</v>
      </c>
      <c r="OWF280" s="17" t="s">
        <v>30</v>
      </c>
      <c r="OWG280" s="17"/>
      <c r="OWH280" s="67">
        <v>22</v>
      </c>
      <c r="OWI280" s="17"/>
      <c r="OWJ280" s="68"/>
      <c r="OWK280" s="17"/>
      <c r="OWL280" s="68"/>
      <c r="OWM280" s="17"/>
      <c r="OWN280" s="68"/>
      <c r="OWO280" s="69"/>
      <c r="PFY280" s="35">
        <v>18</v>
      </c>
      <c r="PFZ280" s="56" t="s">
        <v>47</v>
      </c>
      <c r="PGA280" s="57" t="s">
        <v>165</v>
      </c>
      <c r="PGB280" s="17" t="s">
        <v>30</v>
      </c>
      <c r="PGC280" s="17"/>
      <c r="PGD280" s="67">
        <v>22</v>
      </c>
      <c r="PGE280" s="17"/>
      <c r="PGF280" s="68"/>
      <c r="PGG280" s="17"/>
      <c r="PGH280" s="68"/>
      <c r="PGI280" s="17"/>
      <c r="PGJ280" s="68"/>
      <c r="PGK280" s="69"/>
      <c r="PPU280" s="35">
        <v>18</v>
      </c>
      <c r="PPV280" s="56" t="s">
        <v>47</v>
      </c>
      <c r="PPW280" s="57" t="s">
        <v>165</v>
      </c>
      <c r="PPX280" s="17" t="s">
        <v>30</v>
      </c>
      <c r="PPY280" s="17"/>
      <c r="PPZ280" s="67">
        <v>22</v>
      </c>
      <c r="PQA280" s="17"/>
      <c r="PQB280" s="68"/>
      <c r="PQC280" s="17"/>
      <c r="PQD280" s="68"/>
      <c r="PQE280" s="17"/>
      <c r="PQF280" s="68"/>
      <c r="PQG280" s="69"/>
      <c r="PZQ280" s="35">
        <v>18</v>
      </c>
      <c r="PZR280" s="56" t="s">
        <v>47</v>
      </c>
      <c r="PZS280" s="57" t="s">
        <v>165</v>
      </c>
      <c r="PZT280" s="17" t="s">
        <v>30</v>
      </c>
      <c r="PZU280" s="17"/>
      <c r="PZV280" s="67">
        <v>22</v>
      </c>
      <c r="PZW280" s="17"/>
      <c r="PZX280" s="68"/>
      <c r="PZY280" s="17"/>
      <c r="PZZ280" s="68"/>
      <c r="QAA280" s="17"/>
      <c r="QAB280" s="68"/>
      <c r="QAC280" s="69"/>
      <c r="QJM280" s="35">
        <v>18</v>
      </c>
      <c r="QJN280" s="56" t="s">
        <v>47</v>
      </c>
      <c r="QJO280" s="57" t="s">
        <v>165</v>
      </c>
      <c r="QJP280" s="17" t="s">
        <v>30</v>
      </c>
      <c r="QJQ280" s="17"/>
      <c r="QJR280" s="67">
        <v>22</v>
      </c>
      <c r="QJS280" s="17"/>
      <c r="QJT280" s="68"/>
      <c r="QJU280" s="17"/>
      <c r="QJV280" s="68"/>
      <c r="QJW280" s="17"/>
      <c r="QJX280" s="68"/>
      <c r="QJY280" s="69"/>
      <c r="QTI280" s="35">
        <v>18</v>
      </c>
      <c r="QTJ280" s="56" t="s">
        <v>47</v>
      </c>
      <c r="QTK280" s="57" t="s">
        <v>165</v>
      </c>
      <c r="QTL280" s="17" t="s">
        <v>30</v>
      </c>
      <c r="QTM280" s="17"/>
      <c r="QTN280" s="67">
        <v>22</v>
      </c>
      <c r="QTO280" s="17"/>
      <c r="QTP280" s="68"/>
      <c r="QTQ280" s="17"/>
      <c r="QTR280" s="68"/>
      <c r="QTS280" s="17"/>
      <c r="QTT280" s="68"/>
      <c r="QTU280" s="69"/>
      <c r="RDE280" s="35">
        <v>18</v>
      </c>
      <c r="RDF280" s="56" t="s">
        <v>47</v>
      </c>
      <c r="RDG280" s="57" t="s">
        <v>165</v>
      </c>
      <c r="RDH280" s="17" t="s">
        <v>30</v>
      </c>
      <c r="RDI280" s="17"/>
      <c r="RDJ280" s="67">
        <v>22</v>
      </c>
      <c r="RDK280" s="17"/>
      <c r="RDL280" s="68"/>
      <c r="RDM280" s="17"/>
      <c r="RDN280" s="68"/>
      <c r="RDO280" s="17"/>
      <c r="RDP280" s="68"/>
      <c r="RDQ280" s="69"/>
      <c r="RNA280" s="35">
        <v>18</v>
      </c>
      <c r="RNB280" s="56" t="s">
        <v>47</v>
      </c>
      <c r="RNC280" s="57" t="s">
        <v>165</v>
      </c>
      <c r="RND280" s="17" t="s">
        <v>30</v>
      </c>
      <c r="RNE280" s="17"/>
      <c r="RNF280" s="67">
        <v>22</v>
      </c>
      <c r="RNG280" s="17"/>
      <c r="RNH280" s="68"/>
      <c r="RNI280" s="17"/>
      <c r="RNJ280" s="68"/>
      <c r="RNK280" s="17"/>
      <c r="RNL280" s="68"/>
      <c r="RNM280" s="69"/>
      <c r="RWW280" s="35">
        <v>18</v>
      </c>
      <c r="RWX280" s="56" t="s">
        <v>47</v>
      </c>
      <c r="RWY280" s="57" t="s">
        <v>165</v>
      </c>
      <c r="RWZ280" s="17" t="s">
        <v>30</v>
      </c>
      <c r="RXA280" s="17"/>
      <c r="RXB280" s="67">
        <v>22</v>
      </c>
      <c r="RXC280" s="17"/>
      <c r="RXD280" s="68"/>
      <c r="RXE280" s="17"/>
      <c r="RXF280" s="68"/>
      <c r="RXG280" s="17"/>
      <c r="RXH280" s="68"/>
      <c r="RXI280" s="69"/>
      <c r="SGS280" s="35">
        <v>18</v>
      </c>
      <c r="SGT280" s="56" t="s">
        <v>47</v>
      </c>
      <c r="SGU280" s="57" t="s">
        <v>165</v>
      </c>
      <c r="SGV280" s="17" t="s">
        <v>30</v>
      </c>
      <c r="SGW280" s="17"/>
      <c r="SGX280" s="67">
        <v>22</v>
      </c>
      <c r="SGY280" s="17"/>
      <c r="SGZ280" s="68"/>
      <c r="SHA280" s="17"/>
      <c r="SHB280" s="68"/>
      <c r="SHC280" s="17"/>
      <c r="SHD280" s="68"/>
      <c r="SHE280" s="69"/>
      <c r="SQO280" s="35">
        <v>18</v>
      </c>
      <c r="SQP280" s="56" t="s">
        <v>47</v>
      </c>
      <c r="SQQ280" s="57" t="s">
        <v>165</v>
      </c>
      <c r="SQR280" s="17" t="s">
        <v>30</v>
      </c>
      <c r="SQS280" s="17"/>
      <c r="SQT280" s="67">
        <v>22</v>
      </c>
      <c r="SQU280" s="17"/>
      <c r="SQV280" s="68"/>
      <c r="SQW280" s="17"/>
      <c r="SQX280" s="68"/>
      <c r="SQY280" s="17"/>
      <c r="SQZ280" s="68"/>
      <c r="SRA280" s="69"/>
      <c r="TAK280" s="35">
        <v>18</v>
      </c>
      <c r="TAL280" s="56" t="s">
        <v>47</v>
      </c>
      <c r="TAM280" s="57" t="s">
        <v>165</v>
      </c>
      <c r="TAN280" s="17" t="s">
        <v>30</v>
      </c>
      <c r="TAO280" s="17"/>
      <c r="TAP280" s="67">
        <v>22</v>
      </c>
      <c r="TAQ280" s="17"/>
      <c r="TAR280" s="68"/>
      <c r="TAS280" s="17"/>
      <c r="TAT280" s="68"/>
      <c r="TAU280" s="17"/>
      <c r="TAV280" s="68"/>
      <c r="TAW280" s="69"/>
      <c r="TKG280" s="35">
        <v>18</v>
      </c>
      <c r="TKH280" s="56" t="s">
        <v>47</v>
      </c>
      <c r="TKI280" s="57" t="s">
        <v>165</v>
      </c>
      <c r="TKJ280" s="17" t="s">
        <v>30</v>
      </c>
      <c r="TKK280" s="17"/>
      <c r="TKL280" s="67">
        <v>22</v>
      </c>
      <c r="TKM280" s="17"/>
      <c r="TKN280" s="68"/>
      <c r="TKO280" s="17"/>
      <c r="TKP280" s="68"/>
      <c r="TKQ280" s="17"/>
      <c r="TKR280" s="68"/>
      <c r="TKS280" s="69"/>
      <c r="TUC280" s="35">
        <v>18</v>
      </c>
      <c r="TUD280" s="56" t="s">
        <v>47</v>
      </c>
      <c r="TUE280" s="57" t="s">
        <v>165</v>
      </c>
      <c r="TUF280" s="17" t="s">
        <v>30</v>
      </c>
      <c r="TUG280" s="17"/>
      <c r="TUH280" s="67">
        <v>22</v>
      </c>
      <c r="TUI280" s="17"/>
      <c r="TUJ280" s="68"/>
      <c r="TUK280" s="17"/>
      <c r="TUL280" s="68"/>
      <c r="TUM280" s="17"/>
      <c r="TUN280" s="68"/>
      <c r="TUO280" s="69"/>
      <c r="UDY280" s="35">
        <v>18</v>
      </c>
      <c r="UDZ280" s="56" t="s">
        <v>47</v>
      </c>
      <c r="UEA280" s="57" t="s">
        <v>165</v>
      </c>
      <c r="UEB280" s="17" t="s">
        <v>30</v>
      </c>
      <c r="UEC280" s="17"/>
      <c r="UED280" s="67">
        <v>22</v>
      </c>
      <c r="UEE280" s="17"/>
      <c r="UEF280" s="68"/>
      <c r="UEG280" s="17"/>
      <c r="UEH280" s="68"/>
      <c r="UEI280" s="17"/>
      <c r="UEJ280" s="68"/>
      <c r="UEK280" s="69"/>
      <c r="UNU280" s="35">
        <v>18</v>
      </c>
      <c r="UNV280" s="56" t="s">
        <v>47</v>
      </c>
      <c r="UNW280" s="57" t="s">
        <v>165</v>
      </c>
      <c r="UNX280" s="17" t="s">
        <v>30</v>
      </c>
      <c r="UNY280" s="17"/>
      <c r="UNZ280" s="67">
        <v>22</v>
      </c>
      <c r="UOA280" s="17"/>
      <c r="UOB280" s="68"/>
      <c r="UOC280" s="17"/>
      <c r="UOD280" s="68"/>
      <c r="UOE280" s="17"/>
      <c r="UOF280" s="68"/>
      <c r="UOG280" s="69"/>
      <c r="UXQ280" s="35">
        <v>18</v>
      </c>
      <c r="UXR280" s="56" t="s">
        <v>47</v>
      </c>
      <c r="UXS280" s="57" t="s">
        <v>165</v>
      </c>
      <c r="UXT280" s="17" t="s">
        <v>30</v>
      </c>
      <c r="UXU280" s="17"/>
      <c r="UXV280" s="67">
        <v>22</v>
      </c>
      <c r="UXW280" s="17"/>
      <c r="UXX280" s="68"/>
      <c r="UXY280" s="17"/>
      <c r="UXZ280" s="68"/>
      <c r="UYA280" s="17"/>
      <c r="UYB280" s="68"/>
      <c r="UYC280" s="69"/>
      <c r="VHM280" s="35">
        <v>18</v>
      </c>
      <c r="VHN280" s="56" t="s">
        <v>47</v>
      </c>
      <c r="VHO280" s="57" t="s">
        <v>165</v>
      </c>
      <c r="VHP280" s="17" t="s">
        <v>30</v>
      </c>
      <c r="VHQ280" s="17"/>
      <c r="VHR280" s="67">
        <v>22</v>
      </c>
      <c r="VHS280" s="17"/>
      <c r="VHT280" s="68"/>
      <c r="VHU280" s="17"/>
      <c r="VHV280" s="68"/>
      <c r="VHW280" s="17"/>
      <c r="VHX280" s="68"/>
      <c r="VHY280" s="69"/>
      <c r="VRI280" s="35">
        <v>18</v>
      </c>
      <c r="VRJ280" s="56" t="s">
        <v>47</v>
      </c>
      <c r="VRK280" s="57" t="s">
        <v>165</v>
      </c>
      <c r="VRL280" s="17" t="s">
        <v>30</v>
      </c>
      <c r="VRM280" s="17"/>
      <c r="VRN280" s="67">
        <v>22</v>
      </c>
      <c r="VRO280" s="17"/>
      <c r="VRP280" s="68"/>
      <c r="VRQ280" s="17"/>
      <c r="VRR280" s="68"/>
      <c r="VRS280" s="17"/>
      <c r="VRT280" s="68"/>
      <c r="VRU280" s="69"/>
      <c r="WBE280" s="35">
        <v>18</v>
      </c>
      <c r="WBF280" s="56" t="s">
        <v>47</v>
      </c>
      <c r="WBG280" s="57" t="s">
        <v>165</v>
      </c>
      <c r="WBH280" s="17" t="s">
        <v>30</v>
      </c>
      <c r="WBI280" s="17"/>
      <c r="WBJ280" s="67">
        <v>22</v>
      </c>
      <c r="WBK280" s="17"/>
      <c r="WBL280" s="68"/>
      <c r="WBM280" s="17"/>
      <c r="WBN280" s="68"/>
      <c r="WBO280" s="17"/>
      <c r="WBP280" s="68"/>
      <c r="WBQ280" s="69"/>
      <c r="WLA280" s="35">
        <v>18</v>
      </c>
      <c r="WLB280" s="56" t="s">
        <v>47</v>
      </c>
      <c r="WLC280" s="57" t="s">
        <v>165</v>
      </c>
      <c r="WLD280" s="17" t="s">
        <v>30</v>
      </c>
      <c r="WLE280" s="17"/>
      <c r="WLF280" s="67">
        <v>22</v>
      </c>
      <c r="WLG280" s="17"/>
      <c r="WLH280" s="68"/>
      <c r="WLI280" s="17"/>
      <c r="WLJ280" s="68"/>
      <c r="WLK280" s="17"/>
      <c r="WLL280" s="68"/>
      <c r="WLM280" s="69"/>
      <c r="WUW280" s="35">
        <v>18</v>
      </c>
      <c r="WUX280" s="56" t="s">
        <v>47</v>
      </c>
      <c r="WUY280" s="57" t="s">
        <v>165</v>
      </c>
      <c r="WUZ280" s="17" t="s">
        <v>30</v>
      </c>
      <c r="WVA280" s="17"/>
      <c r="WVB280" s="67">
        <v>22</v>
      </c>
      <c r="WVC280" s="17"/>
      <c r="WVD280" s="68"/>
      <c r="WVE280" s="17"/>
      <c r="WVF280" s="68"/>
      <c r="WVG280" s="17"/>
      <c r="WVH280" s="68"/>
      <c r="WVI280" s="69"/>
    </row>
    <row r="281" spans="1:16129" s="38" customFormat="1" x14ac:dyDescent="0.25">
      <c r="A281" s="45"/>
      <c r="B281" s="8" t="s">
        <v>20</v>
      </c>
      <c r="C281" s="8"/>
      <c r="D281" s="37"/>
      <c r="E281" s="37"/>
      <c r="F281" s="37"/>
      <c r="G281" s="37"/>
      <c r="H281" s="37"/>
      <c r="I281" s="37"/>
      <c r="J281" s="37"/>
      <c r="K281" s="31"/>
      <c r="L281" s="5" t="s">
        <v>177</v>
      </c>
      <c r="IK281" s="35"/>
      <c r="IL281" s="17"/>
      <c r="IM281" s="36" t="s">
        <v>12</v>
      </c>
      <c r="IN281" s="17" t="s">
        <v>13</v>
      </c>
      <c r="IO281" s="68">
        <v>0.38900000000000001</v>
      </c>
      <c r="IP281" s="68">
        <f>IP280*IO281</f>
        <v>8.5579999999999998</v>
      </c>
      <c r="IQ281" s="17"/>
      <c r="IR281" s="68"/>
      <c r="IS281" s="70">
        <v>6</v>
      </c>
      <c r="IT281" s="68">
        <f>IP281*IS281</f>
        <v>51.347999999999999</v>
      </c>
      <c r="IU281" s="17"/>
      <c r="IV281" s="68"/>
      <c r="IW281" s="69">
        <f>IR281+IT281+IV281</f>
        <v>51.347999999999999</v>
      </c>
      <c r="SG281" s="35"/>
      <c r="SH281" s="17"/>
      <c r="SI281" s="36" t="s">
        <v>12</v>
      </c>
      <c r="SJ281" s="17" t="s">
        <v>13</v>
      </c>
      <c r="SK281" s="68">
        <v>0.38900000000000001</v>
      </c>
      <c r="SL281" s="68">
        <f>SL280*SK281</f>
        <v>8.5579999999999998</v>
      </c>
      <c r="SM281" s="17"/>
      <c r="SN281" s="68"/>
      <c r="SO281" s="70">
        <v>6</v>
      </c>
      <c r="SP281" s="68">
        <f>SL281*SO281</f>
        <v>51.347999999999999</v>
      </c>
      <c r="SQ281" s="17"/>
      <c r="SR281" s="68"/>
      <c r="SS281" s="69">
        <f>SN281+SP281+SR281</f>
        <v>51.347999999999999</v>
      </c>
      <c r="ACC281" s="35"/>
      <c r="ACD281" s="17"/>
      <c r="ACE281" s="36" t="s">
        <v>12</v>
      </c>
      <c r="ACF281" s="17" t="s">
        <v>13</v>
      </c>
      <c r="ACG281" s="68">
        <v>0.38900000000000001</v>
      </c>
      <c r="ACH281" s="68">
        <f>ACH280*ACG281</f>
        <v>8.5579999999999998</v>
      </c>
      <c r="ACI281" s="17"/>
      <c r="ACJ281" s="68"/>
      <c r="ACK281" s="70">
        <v>6</v>
      </c>
      <c r="ACL281" s="68">
        <f>ACH281*ACK281</f>
        <v>51.347999999999999</v>
      </c>
      <c r="ACM281" s="17"/>
      <c r="ACN281" s="68"/>
      <c r="ACO281" s="69">
        <f>ACJ281+ACL281+ACN281</f>
        <v>51.347999999999999</v>
      </c>
      <c r="ALY281" s="35"/>
      <c r="ALZ281" s="17"/>
      <c r="AMA281" s="36" t="s">
        <v>12</v>
      </c>
      <c r="AMB281" s="17" t="s">
        <v>13</v>
      </c>
      <c r="AMC281" s="68">
        <v>0.38900000000000001</v>
      </c>
      <c r="AMD281" s="68">
        <f>AMD280*AMC281</f>
        <v>8.5579999999999998</v>
      </c>
      <c r="AME281" s="17"/>
      <c r="AMF281" s="68"/>
      <c r="AMG281" s="70">
        <v>6</v>
      </c>
      <c r="AMH281" s="68">
        <f>AMD281*AMG281</f>
        <v>51.347999999999999</v>
      </c>
      <c r="AMI281" s="17"/>
      <c r="AMJ281" s="68"/>
      <c r="AMK281" s="69">
        <f>AMF281+AMH281+AMJ281</f>
        <v>51.347999999999999</v>
      </c>
      <c r="AVU281" s="35"/>
      <c r="AVV281" s="17"/>
      <c r="AVW281" s="36" t="s">
        <v>12</v>
      </c>
      <c r="AVX281" s="17" t="s">
        <v>13</v>
      </c>
      <c r="AVY281" s="68">
        <v>0.38900000000000001</v>
      </c>
      <c r="AVZ281" s="68">
        <f>AVZ280*AVY281</f>
        <v>8.5579999999999998</v>
      </c>
      <c r="AWA281" s="17"/>
      <c r="AWB281" s="68"/>
      <c r="AWC281" s="70">
        <v>6</v>
      </c>
      <c r="AWD281" s="68">
        <f>AVZ281*AWC281</f>
        <v>51.347999999999999</v>
      </c>
      <c r="AWE281" s="17"/>
      <c r="AWF281" s="68"/>
      <c r="AWG281" s="69">
        <f>AWB281+AWD281+AWF281</f>
        <v>51.347999999999999</v>
      </c>
      <c r="BFQ281" s="35"/>
      <c r="BFR281" s="17"/>
      <c r="BFS281" s="36" t="s">
        <v>12</v>
      </c>
      <c r="BFT281" s="17" t="s">
        <v>13</v>
      </c>
      <c r="BFU281" s="68">
        <v>0.38900000000000001</v>
      </c>
      <c r="BFV281" s="68">
        <f>BFV280*BFU281</f>
        <v>8.5579999999999998</v>
      </c>
      <c r="BFW281" s="17"/>
      <c r="BFX281" s="68"/>
      <c r="BFY281" s="70">
        <v>6</v>
      </c>
      <c r="BFZ281" s="68">
        <f>BFV281*BFY281</f>
        <v>51.347999999999999</v>
      </c>
      <c r="BGA281" s="17"/>
      <c r="BGB281" s="68"/>
      <c r="BGC281" s="69">
        <f>BFX281+BFZ281+BGB281</f>
        <v>51.347999999999999</v>
      </c>
      <c r="BPM281" s="35"/>
      <c r="BPN281" s="17"/>
      <c r="BPO281" s="36" t="s">
        <v>12</v>
      </c>
      <c r="BPP281" s="17" t="s">
        <v>13</v>
      </c>
      <c r="BPQ281" s="68">
        <v>0.38900000000000001</v>
      </c>
      <c r="BPR281" s="68">
        <f>BPR280*BPQ281</f>
        <v>8.5579999999999998</v>
      </c>
      <c r="BPS281" s="17"/>
      <c r="BPT281" s="68"/>
      <c r="BPU281" s="70">
        <v>6</v>
      </c>
      <c r="BPV281" s="68">
        <f>BPR281*BPU281</f>
        <v>51.347999999999999</v>
      </c>
      <c r="BPW281" s="17"/>
      <c r="BPX281" s="68"/>
      <c r="BPY281" s="69">
        <f>BPT281+BPV281+BPX281</f>
        <v>51.347999999999999</v>
      </c>
      <c r="BZI281" s="35"/>
      <c r="BZJ281" s="17"/>
      <c r="BZK281" s="36" t="s">
        <v>12</v>
      </c>
      <c r="BZL281" s="17" t="s">
        <v>13</v>
      </c>
      <c r="BZM281" s="68">
        <v>0.38900000000000001</v>
      </c>
      <c r="BZN281" s="68">
        <f>BZN280*BZM281</f>
        <v>8.5579999999999998</v>
      </c>
      <c r="BZO281" s="17"/>
      <c r="BZP281" s="68"/>
      <c r="BZQ281" s="70">
        <v>6</v>
      </c>
      <c r="BZR281" s="68">
        <f>BZN281*BZQ281</f>
        <v>51.347999999999999</v>
      </c>
      <c r="BZS281" s="17"/>
      <c r="BZT281" s="68"/>
      <c r="BZU281" s="69">
        <f>BZP281+BZR281+BZT281</f>
        <v>51.347999999999999</v>
      </c>
      <c r="CJE281" s="35"/>
      <c r="CJF281" s="17"/>
      <c r="CJG281" s="36" t="s">
        <v>12</v>
      </c>
      <c r="CJH281" s="17" t="s">
        <v>13</v>
      </c>
      <c r="CJI281" s="68">
        <v>0.38900000000000001</v>
      </c>
      <c r="CJJ281" s="68">
        <f>CJJ280*CJI281</f>
        <v>8.5579999999999998</v>
      </c>
      <c r="CJK281" s="17"/>
      <c r="CJL281" s="68"/>
      <c r="CJM281" s="70">
        <v>6</v>
      </c>
      <c r="CJN281" s="68">
        <f>CJJ281*CJM281</f>
        <v>51.347999999999999</v>
      </c>
      <c r="CJO281" s="17"/>
      <c r="CJP281" s="68"/>
      <c r="CJQ281" s="69">
        <f>CJL281+CJN281+CJP281</f>
        <v>51.347999999999999</v>
      </c>
      <c r="CTA281" s="35"/>
      <c r="CTB281" s="17"/>
      <c r="CTC281" s="36" t="s">
        <v>12</v>
      </c>
      <c r="CTD281" s="17" t="s">
        <v>13</v>
      </c>
      <c r="CTE281" s="68">
        <v>0.38900000000000001</v>
      </c>
      <c r="CTF281" s="68">
        <f>CTF280*CTE281</f>
        <v>8.5579999999999998</v>
      </c>
      <c r="CTG281" s="17"/>
      <c r="CTH281" s="68"/>
      <c r="CTI281" s="70">
        <v>6</v>
      </c>
      <c r="CTJ281" s="68">
        <f>CTF281*CTI281</f>
        <v>51.347999999999999</v>
      </c>
      <c r="CTK281" s="17"/>
      <c r="CTL281" s="68"/>
      <c r="CTM281" s="69">
        <f>CTH281+CTJ281+CTL281</f>
        <v>51.347999999999999</v>
      </c>
      <c r="DCW281" s="35"/>
      <c r="DCX281" s="17"/>
      <c r="DCY281" s="36" t="s">
        <v>12</v>
      </c>
      <c r="DCZ281" s="17" t="s">
        <v>13</v>
      </c>
      <c r="DDA281" s="68">
        <v>0.38900000000000001</v>
      </c>
      <c r="DDB281" s="68">
        <f>DDB280*DDA281</f>
        <v>8.5579999999999998</v>
      </c>
      <c r="DDC281" s="17"/>
      <c r="DDD281" s="68"/>
      <c r="DDE281" s="70">
        <v>6</v>
      </c>
      <c r="DDF281" s="68">
        <f>DDB281*DDE281</f>
        <v>51.347999999999999</v>
      </c>
      <c r="DDG281" s="17"/>
      <c r="DDH281" s="68"/>
      <c r="DDI281" s="69">
        <f>DDD281+DDF281+DDH281</f>
        <v>51.347999999999999</v>
      </c>
      <c r="DMS281" s="35"/>
      <c r="DMT281" s="17"/>
      <c r="DMU281" s="36" t="s">
        <v>12</v>
      </c>
      <c r="DMV281" s="17" t="s">
        <v>13</v>
      </c>
      <c r="DMW281" s="68">
        <v>0.38900000000000001</v>
      </c>
      <c r="DMX281" s="68">
        <f>DMX280*DMW281</f>
        <v>8.5579999999999998</v>
      </c>
      <c r="DMY281" s="17"/>
      <c r="DMZ281" s="68"/>
      <c r="DNA281" s="70">
        <v>6</v>
      </c>
      <c r="DNB281" s="68">
        <f>DMX281*DNA281</f>
        <v>51.347999999999999</v>
      </c>
      <c r="DNC281" s="17"/>
      <c r="DND281" s="68"/>
      <c r="DNE281" s="69">
        <f>DMZ281+DNB281+DND281</f>
        <v>51.347999999999999</v>
      </c>
      <c r="DWO281" s="35"/>
      <c r="DWP281" s="17"/>
      <c r="DWQ281" s="36" t="s">
        <v>12</v>
      </c>
      <c r="DWR281" s="17" t="s">
        <v>13</v>
      </c>
      <c r="DWS281" s="68">
        <v>0.38900000000000001</v>
      </c>
      <c r="DWT281" s="68">
        <f>DWT280*DWS281</f>
        <v>8.5579999999999998</v>
      </c>
      <c r="DWU281" s="17"/>
      <c r="DWV281" s="68"/>
      <c r="DWW281" s="70">
        <v>6</v>
      </c>
      <c r="DWX281" s="68">
        <f>DWT281*DWW281</f>
        <v>51.347999999999999</v>
      </c>
      <c r="DWY281" s="17"/>
      <c r="DWZ281" s="68"/>
      <c r="DXA281" s="69">
        <f>DWV281+DWX281+DWZ281</f>
        <v>51.347999999999999</v>
      </c>
      <c r="EGK281" s="35"/>
      <c r="EGL281" s="17"/>
      <c r="EGM281" s="36" t="s">
        <v>12</v>
      </c>
      <c r="EGN281" s="17" t="s">
        <v>13</v>
      </c>
      <c r="EGO281" s="68">
        <v>0.38900000000000001</v>
      </c>
      <c r="EGP281" s="68">
        <f>EGP280*EGO281</f>
        <v>8.5579999999999998</v>
      </c>
      <c r="EGQ281" s="17"/>
      <c r="EGR281" s="68"/>
      <c r="EGS281" s="70">
        <v>6</v>
      </c>
      <c r="EGT281" s="68">
        <f>EGP281*EGS281</f>
        <v>51.347999999999999</v>
      </c>
      <c r="EGU281" s="17"/>
      <c r="EGV281" s="68"/>
      <c r="EGW281" s="69">
        <f>EGR281+EGT281+EGV281</f>
        <v>51.347999999999999</v>
      </c>
      <c r="EQG281" s="35"/>
      <c r="EQH281" s="17"/>
      <c r="EQI281" s="36" t="s">
        <v>12</v>
      </c>
      <c r="EQJ281" s="17" t="s">
        <v>13</v>
      </c>
      <c r="EQK281" s="68">
        <v>0.38900000000000001</v>
      </c>
      <c r="EQL281" s="68">
        <f>EQL280*EQK281</f>
        <v>8.5579999999999998</v>
      </c>
      <c r="EQM281" s="17"/>
      <c r="EQN281" s="68"/>
      <c r="EQO281" s="70">
        <v>6</v>
      </c>
      <c r="EQP281" s="68">
        <f>EQL281*EQO281</f>
        <v>51.347999999999999</v>
      </c>
      <c r="EQQ281" s="17"/>
      <c r="EQR281" s="68"/>
      <c r="EQS281" s="69">
        <f>EQN281+EQP281+EQR281</f>
        <v>51.347999999999999</v>
      </c>
      <c r="FAC281" s="35"/>
      <c r="FAD281" s="17"/>
      <c r="FAE281" s="36" t="s">
        <v>12</v>
      </c>
      <c r="FAF281" s="17" t="s">
        <v>13</v>
      </c>
      <c r="FAG281" s="68">
        <v>0.38900000000000001</v>
      </c>
      <c r="FAH281" s="68">
        <f>FAH280*FAG281</f>
        <v>8.5579999999999998</v>
      </c>
      <c r="FAI281" s="17"/>
      <c r="FAJ281" s="68"/>
      <c r="FAK281" s="70">
        <v>6</v>
      </c>
      <c r="FAL281" s="68">
        <f>FAH281*FAK281</f>
        <v>51.347999999999999</v>
      </c>
      <c r="FAM281" s="17"/>
      <c r="FAN281" s="68"/>
      <c r="FAO281" s="69">
        <f>FAJ281+FAL281+FAN281</f>
        <v>51.347999999999999</v>
      </c>
      <c r="FJY281" s="35"/>
      <c r="FJZ281" s="17"/>
      <c r="FKA281" s="36" t="s">
        <v>12</v>
      </c>
      <c r="FKB281" s="17" t="s">
        <v>13</v>
      </c>
      <c r="FKC281" s="68">
        <v>0.38900000000000001</v>
      </c>
      <c r="FKD281" s="68">
        <f>FKD280*FKC281</f>
        <v>8.5579999999999998</v>
      </c>
      <c r="FKE281" s="17"/>
      <c r="FKF281" s="68"/>
      <c r="FKG281" s="70">
        <v>6</v>
      </c>
      <c r="FKH281" s="68">
        <f>FKD281*FKG281</f>
        <v>51.347999999999999</v>
      </c>
      <c r="FKI281" s="17"/>
      <c r="FKJ281" s="68"/>
      <c r="FKK281" s="69">
        <f>FKF281+FKH281+FKJ281</f>
        <v>51.347999999999999</v>
      </c>
      <c r="FTU281" s="35"/>
      <c r="FTV281" s="17"/>
      <c r="FTW281" s="36" t="s">
        <v>12</v>
      </c>
      <c r="FTX281" s="17" t="s">
        <v>13</v>
      </c>
      <c r="FTY281" s="68">
        <v>0.38900000000000001</v>
      </c>
      <c r="FTZ281" s="68">
        <f>FTZ280*FTY281</f>
        <v>8.5579999999999998</v>
      </c>
      <c r="FUA281" s="17"/>
      <c r="FUB281" s="68"/>
      <c r="FUC281" s="70">
        <v>6</v>
      </c>
      <c r="FUD281" s="68">
        <f>FTZ281*FUC281</f>
        <v>51.347999999999999</v>
      </c>
      <c r="FUE281" s="17"/>
      <c r="FUF281" s="68"/>
      <c r="FUG281" s="69">
        <f>FUB281+FUD281+FUF281</f>
        <v>51.347999999999999</v>
      </c>
      <c r="GDQ281" s="35"/>
      <c r="GDR281" s="17"/>
      <c r="GDS281" s="36" t="s">
        <v>12</v>
      </c>
      <c r="GDT281" s="17" t="s">
        <v>13</v>
      </c>
      <c r="GDU281" s="68">
        <v>0.38900000000000001</v>
      </c>
      <c r="GDV281" s="68">
        <f>GDV280*GDU281</f>
        <v>8.5579999999999998</v>
      </c>
      <c r="GDW281" s="17"/>
      <c r="GDX281" s="68"/>
      <c r="GDY281" s="70">
        <v>6</v>
      </c>
      <c r="GDZ281" s="68">
        <f>GDV281*GDY281</f>
        <v>51.347999999999999</v>
      </c>
      <c r="GEA281" s="17"/>
      <c r="GEB281" s="68"/>
      <c r="GEC281" s="69">
        <f>GDX281+GDZ281+GEB281</f>
        <v>51.347999999999999</v>
      </c>
      <c r="GNM281" s="35"/>
      <c r="GNN281" s="17"/>
      <c r="GNO281" s="36" t="s">
        <v>12</v>
      </c>
      <c r="GNP281" s="17" t="s">
        <v>13</v>
      </c>
      <c r="GNQ281" s="68">
        <v>0.38900000000000001</v>
      </c>
      <c r="GNR281" s="68">
        <f>GNR280*GNQ281</f>
        <v>8.5579999999999998</v>
      </c>
      <c r="GNS281" s="17"/>
      <c r="GNT281" s="68"/>
      <c r="GNU281" s="70">
        <v>6</v>
      </c>
      <c r="GNV281" s="68">
        <f>GNR281*GNU281</f>
        <v>51.347999999999999</v>
      </c>
      <c r="GNW281" s="17"/>
      <c r="GNX281" s="68"/>
      <c r="GNY281" s="69">
        <f>GNT281+GNV281+GNX281</f>
        <v>51.347999999999999</v>
      </c>
      <c r="GXI281" s="35"/>
      <c r="GXJ281" s="17"/>
      <c r="GXK281" s="36" t="s">
        <v>12</v>
      </c>
      <c r="GXL281" s="17" t="s">
        <v>13</v>
      </c>
      <c r="GXM281" s="68">
        <v>0.38900000000000001</v>
      </c>
      <c r="GXN281" s="68">
        <f>GXN280*GXM281</f>
        <v>8.5579999999999998</v>
      </c>
      <c r="GXO281" s="17"/>
      <c r="GXP281" s="68"/>
      <c r="GXQ281" s="70">
        <v>6</v>
      </c>
      <c r="GXR281" s="68">
        <f>GXN281*GXQ281</f>
        <v>51.347999999999999</v>
      </c>
      <c r="GXS281" s="17"/>
      <c r="GXT281" s="68"/>
      <c r="GXU281" s="69">
        <f>GXP281+GXR281+GXT281</f>
        <v>51.347999999999999</v>
      </c>
      <c r="HHE281" s="35"/>
      <c r="HHF281" s="17"/>
      <c r="HHG281" s="36" t="s">
        <v>12</v>
      </c>
      <c r="HHH281" s="17" t="s">
        <v>13</v>
      </c>
      <c r="HHI281" s="68">
        <v>0.38900000000000001</v>
      </c>
      <c r="HHJ281" s="68">
        <f>HHJ280*HHI281</f>
        <v>8.5579999999999998</v>
      </c>
      <c r="HHK281" s="17"/>
      <c r="HHL281" s="68"/>
      <c r="HHM281" s="70">
        <v>6</v>
      </c>
      <c r="HHN281" s="68">
        <f>HHJ281*HHM281</f>
        <v>51.347999999999999</v>
      </c>
      <c r="HHO281" s="17"/>
      <c r="HHP281" s="68"/>
      <c r="HHQ281" s="69">
        <f>HHL281+HHN281+HHP281</f>
        <v>51.347999999999999</v>
      </c>
      <c r="HRA281" s="35"/>
      <c r="HRB281" s="17"/>
      <c r="HRC281" s="36" t="s">
        <v>12</v>
      </c>
      <c r="HRD281" s="17" t="s">
        <v>13</v>
      </c>
      <c r="HRE281" s="68">
        <v>0.38900000000000001</v>
      </c>
      <c r="HRF281" s="68">
        <f>HRF280*HRE281</f>
        <v>8.5579999999999998</v>
      </c>
      <c r="HRG281" s="17"/>
      <c r="HRH281" s="68"/>
      <c r="HRI281" s="70">
        <v>6</v>
      </c>
      <c r="HRJ281" s="68">
        <f>HRF281*HRI281</f>
        <v>51.347999999999999</v>
      </c>
      <c r="HRK281" s="17"/>
      <c r="HRL281" s="68"/>
      <c r="HRM281" s="69">
        <f>HRH281+HRJ281+HRL281</f>
        <v>51.347999999999999</v>
      </c>
      <c r="IAW281" s="35"/>
      <c r="IAX281" s="17"/>
      <c r="IAY281" s="36" t="s">
        <v>12</v>
      </c>
      <c r="IAZ281" s="17" t="s">
        <v>13</v>
      </c>
      <c r="IBA281" s="68">
        <v>0.38900000000000001</v>
      </c>
      <c r="IBB281" s="68">
        <f>IBB280*IBA281</f>
        <v>8.5579999999999998</v>
      </c>
      <c r="IBC281" s="17"/>
      <c r="IBD281" s="68"/>
      <c r="IBE281" s="70">
        <v>6</v>
      </c>
      <c r="IBF281" s="68">
        <f>IBB281*IBE281</f>
        <v>51.347999999999999</v>
      </c>
      <c r="IBG281" s="17"/>
      <c r="IBH281" s="68"/>
      <c r="IBI281" s="69">
        <f>IBD281+IBF281+IBH281</f>
        <v>51.347999999999999</v>
      </c>
      <c r="IKS281" s="35"/>
      <c r="IKT281" s="17"/>
      <c r="IKU281" s="36" t="s">
        <v>12</v>
      </c>
      <c r="IKV281" s="17" t="s">
        <v>13</v>
      </c>
      <c r="IKW281" s="68">
        <v>0.38900000000000001</v>
      </c>
      <c r="IKX281" s="68">
        <f>IKX280*IKW281</f>
        <v>8.5579999999999998</v>
      </c>
      <c r="IKY281" s="17"/>
      <c r="IKZ281" s="68"/>
      <c r="ILA281" s="70">
        <v>6</v>
      </c>
      <c r="ILB281" s="68">
        <f>IKX281*ILA281</f>
        <v>51.347999999999999</v>
      </c>
      <c r="ILC281" s="17"/>
      <c r="ILD281" s="68"/>
      <c r="ILE281" s="69">
        <f>IKZ281+ILB281+ILD281</f>
        <v>51.347999999999999</v>
      </c>
      <c r="IUO281" s="35"/>
      <c r="IUP281" s="17"/>
      <c r="IUQ281" s="36" t="s">
        <v>12</v>
      </c>
      <c r="IUR281" s="17" t="s">
        <v>13</v>
      </c>
      <c r="IUS281" s="68">
        <v>0.38900000000000001</v>
      </c>
      <c r="IUT281" s="68">
        <f>IUT280*IUS281</f>
        <v>8.5579999999999998</v>
      </c>
      <c r="IUU281" s="17"/>
      <c r="IUV281" s="68"/>
      <c r="IUW281" s="70">
        <v>6</v>
      </c>
      <c r="IUX281" s="68">
        <f>IUT281*IUW281</f>
        <v>51.347999999999999</v>
      </c>
      <c r="IUY281" s="17"/>
      <c r="IUZ281" s="68"/>
      <c r="IVA281" s="69">
        <f>IUV281+IUX281+IUZ281</f>
        <v>51.347999999999999</v>
      </c>
      <c r="JEK281" s="35"/>
      <c r="JEL281" s="17"/>
      <c r="JEM281" s="36" t="s">
        <v>12</v>
      </c>
      <c r="JEN281" s="17" t="s">
        <v>13</v>
      </c>
      <c r="JEO281" s="68">
        <v>0.38900000000000001</v>
      </c>
      <c r="JEP281" s="68">
        <f>JEP280*JEO281</f>
        <v>8.5579999999999998</v>
      </c>
      <c r="JEQ281" s="17"/>
      <c r="JER281" s="68"/>
      <c r="JES281" s="70">
        <v>6</v>
      </c>
      <c r="JET281" s="68">
        <f>JEP281*JES281</f>
        <v>51.347999999999999</v>
      </c>
      <c r="JEU281" s="17"/>
      <c r="JEV281" s="68"/>
      <c r="JEW281" s="69">
        <f>JER281+JET281+JEV281</f>
        <v>51.347999999999999</v>
      </c>
      <c r="JOG281" s="35"/>
      <c r="JOH281" s="17"/>
      <c r="JOI281" s="36" t="s">
        <v>12</v>
      </c>
      <c r="JOJ281" s="17" t="s">
        <v>13</v>
      </c>
      <c r="JOK281" s="68">
        <v>0.38900000000000001</v>
      </c>
      <c r="JOL281" s="68">
        <f>JOL280*JOK281</f>
        <v>8.5579999999999998</v>
      </c>
      <c r="JOM281" s="17"/>
      <c r="JON281" s="68"/>
      <c r="JOO281" s="70">
        <v>6</v>
      </c>
      <c r="JOP281" s="68">
        <f>JOL281*JOO281</f>
        <v>51.347999999999999</v>
      </c>
      <c r="JOQ281" s="17"/>
      <c r="JOR281" s="68"/>
      <c r="JOS281" s="69">
        <f>JON281+JOP281+JOR281</f>
        <v>51.347999999999999</v>
      </c>
      <c r="JYC281" s="35"/>
      <c r="JYD281" s="17"/>
      <c r="JYE281" s="36" t="s">
        <v>12</v>
      </c>
      <c r="JYF281" s="17" t="s">
        <v>13</v>
      </c>
      <c r="JYG281" s="68">
        <v>0.38900000000000001</v>
      </c>
      <c r="JYH281" s="68">
        <f>JYH280*JYG281</f>
        <v>8.5579999999999998</v>
      </c>
      <c r="JYI281" s="17"/>
      <c r="JYJ281" s="68"/>
      <c r="JYK281" s="70">
        <v>6</v>
      </c>
      <c r="JYL281" s="68">
        <f>JYH281*JYK281</f>
        <v>51.347999999999999</v>
      </c>
      <c r="JYM281" s="17"/>
      <c r="JYN281" s="68"/>
      <c r="JYO281" s="69">
        <f>JYJ281+JYL281+JYN281</f>
        <v>51.347999999999999</v>
      </c>
      <c r="KHY281" s="35"/>
      <c r="KHZ281" s="17"/>
      <c r="KIA281" s="36" t="s">
        <v>12</v>
      </c>
      <c r="KIB281" s="17" t="s">
        <v>13</v>
      </c>
      <c r="KIC281" s="68">
        <v>0.38900000000000001</v>
      </c>
      <c r="KID281" s="68">
        <f>KID280*KIC281</f>
        <v>8.5579999999999998</v>
      </c>
      <c r="KIE281" s="17"/>
      <c r="KIF281" s="68"/>
      <c r="KIG281" s="70">
        <v>6</v>
      </c>
      <c r="KIH281" s="68">
        <f>KID281*KIG281</f>
        <v>51.347999999999999</v>
      </c>
      <c r="KII281" s="17"/>
      <c r="KIJ281" s="68"/>
      <c r="KIK281" s="69">
        <f>KIF281+KIH281+KIJ281</f>
        <v>51.347999999999999</v>
      </c>
      <c r="KRU281" s="35"/>
      <c r="KRV281" s="17"/>
      <c r="KRW281" s="36" t="s">
        <v>12</v>
      </c>
      <c r="KRX281" s="17" t="s">
        <v>13</v>
      </c>
      <c r="KRY281" s="68">
        <v>0.38900000000000001</v>
      </c>
      <c r="KRZ281" s="68">
        <f>KRZ280*KRY281</f>
        <v>8.5579999999999998</v>
      </c>
      <c r="KSA281" s="17"/>
      <c r="KSB281" s="68"/>
      <c r="KSC281" s="70">
        <v>6</v>
      </c>
      <c r="KSD281" s="68">
        <f>KRZ281*KSC281</f>
        <v>51.347999999999999</v>
      </c>
      <c r="KSE281" s="17"/>
      <c r="KSF281" s="68"/>
      <c r="KSG281" s="69">
        <f>KSB281+KSD281+KSF281</f>
        <v>51.347999999999999</v>
      </c>
      <c r="LBQ281" s="35"/>
      <c r="LBR281" s="17"/>
      <c r="LBS281" s="36" t="s">
        <v>12</v>
      </c>
      <c r="LBT281" s="17" t="s">
        <v>13</v>
      </c>
      <c r="LBU281" s="68">
        <v>0.38900000000000001</v>
      </c>
      <c r="LBV281" s="68">
        <f>LBV280*LBU281</f>
        <v>8.5579999999999998</v>
      </c>
      <c r="LBW281" s="17"/>
      <c r="LBX281" s="68"/>
      <c r="LBY281" s="70">
        <v>6</v>
      </c>
      <c r="LBZ281" s="68">
        <f>LBV281*LBY281</f>
        <v>51.347999999999999</v>
      </c>
      <c r="LCA281" s="17"/>
      <c r="LCB281" s="68"/>
      <c r="LCC281" s="69">
        <f>LBX281+LBZ281+LCB281</f>
        <v>51.347999999999999</v>
      </c>
      <c r="LLM281" s="35"/>
      <c r="LLN281" s="17"/>
      <c r="LLO281" s="36" t="s">
        <v>12</v>
      </c>
      <c r="LLP281" s="17" t="s">
        <v>13</v>
      </c>
      <c r="LLQ281" s="68">
        <v>0.38900000000000001</v>
      </c>
      <c r="LLR281" s="68">
        <f>LLR280*LLQ281</f>
        <v>8.5579999999999998</v>
      </c>
      <c r="LLS281" s="17"/>
      <c r="LLT281" s="68"/>
      <c r="LLU281" s="70">
        <v>6</v>
      </c>
      <c r="LLV281" s="68">
        <f>LLR281*LLU281</f>
        <v>51.347999999999999</v>
      </c>
      <c r="LLW281" s="17"/>
      <c r="LLX281" s="68"/>
      <c r="LLY281" s="69">
        <f>LLT281+LLV281+LLX281</f>
        <v>51.347999999999999</v>
      </c>
      <c r="LVI281" s="35"/>
      <c r="LVJ281" s="17"/>
      <c r="LVK281" s="36" t="s">
        <v>12</v>
      </c>
      <c r="LVL281" s="17" t="s">
        <v>13</v>
      </c>
      <c r="LVM281" s="68">
        <v>0.38900000000000001</v>
      </c>
      <c r="LVN281" s="68">
        <f>LVN280*LVM281</f>
        <v>8.5579999999999998</v>
      </c>
      <c r="LVO281" s="17"/>
      <c r="LVP281" s="68"/>
      <c r="LVQ281" s="70">
        <v>6</v>
      </c>
      <c r="LVR281" s="68">
        <f>LVN281*LVQ281</f>
        <v>51.347999999999999</v>
      </c>
      <c r="LVS281" s="17"/>
      <c r="LVT281" s="68"/>
      <c r="LVU281" s="69">
        <f>LVP281+LVR281+LVT281</f>
        <v>51.347999999999999</v>
      </c>
      <c r="MFE281" s="35"/>
      <c r="MFF281" s="17"/>
      <c r="MFG281" s="36" t="s">
        <v>12</v>
      </c>
      <c r="MFH281" s="17" t="s">
        <v>13</v>
      </c>
      <c r="MFI281" s="68">
        <v>0.38900000000000001</v>
      </c>
      <c r="MFJ281" s="68">
        <f>MFJ280*MFI281</f>
        <v>8.5579999999999998</v>
      </c>
      <c r="MFK281" s="17"/>
      <c r="MFL281" s="68"/>
      <c r="MFM281" s="70">
        <v>6</v>
      </c>
      <c r="MFN281" s="68">
        <f>MFJ281*MFM281</f>
        <v>51.347999999999999</v>
      </c>
      <c r="MFO281" s="17"/>
      <c r="MFP281" s="68"/>
      <c r="MFQ281" s="69">
        <f>MFL281+MFN281+MFP281</f>
        <v>51.347999999999999</v>
      </c>
      <c r="MPA281" s="35"/>
      <c r="MPB281" s="17"/>
      <c r="MPC281" s="36" t="s">
        <v>12</v>
      </c>
      <c r="MPD281" s="17" t="s">
        <v>13</v>
      </c>
      <c r="MPE281" s="68">
        <v>0.38900000000000001</v>
      </c>
      <c r="MPF281" s="68">
        <f>MPF280*MPE281</f>
        <v>8.5579999999999998</v>
      </c>
      <c r="MPG281" s="17"/>
      <c r="MPH281" s="68"/>
      <c r="MPI281" s="70">
        <v>6</v>
      </c>
      <c r="MPJ281" s="68">
        <f>MPF281*MPI281</f>
        <v>51.347999999999999</v>
      </c>
      <c r="MPK281" s="17"/>
      <c r="MPL281" s="68"/>
      <c r="MPM281" s="69">
        <f>MPH281+MPJ281+MPL281</f>
        <v>51.347999999999999</v>
      </c>
      <c r="MYW281" s="35"/>
      <c r="MYX281" s="17"/>
      <c r="MYY281" s="36" t="s">
        <v>12</v>
      </c>
      <c r="MYZ281" s="17" t="s">
        <v>13</v>
      </c>
      <c r="MZA281" s="68">
        <v>0.38900000000000001</v>
      </c>
      <c r="MZB281" s="68">
        <f>MZB280*MZA281</f>
        <v>8.5579999999999998</v>
      </c>
      <c r="MZC281" s="17"/>
      <c r="MZD281" s="68"/>
      <c r="MZE281" s="70">
        <v>6</v>
      </c>
      <c r="MZF281" s="68">
        <f>MZB281*MZE281</f>
        <v>51.347999999999999</v>
      </c>
      <c r="MZG281" s="17"/>
      <c r="MZH281" s="68"/>
      <c r="MZI281" s="69">
        <f>MZD281+MZF281+MZH281</f>
        <v>51.347999999999999</v>
      </c>
      <c r="NIS281" s="35"/>
      <c r="NIT281" s="17"/>
      <c r="NIU281" s="36" t="s">
        <v>12</v>
      </c>
      <c r="NIV281" s="17" t="s">
        <v>13</v>
      </c>
      <c r="NIW281" s="68">
        <v>0.38900000000000001</v>
      </c>
      <c r="NIX281" s="68">
        <f>NIX280*NIW281</f>
        <v>8.5579999999999998</v>
      </c>
      <c r="NIY281" s="17"/>
      <c r="NIZ281" s="68"/>
      <c r="NJA281" s="70">
        <v>6</v>
      </c>
      <c r="NJB281" s="68">
        <f>NIX281*NJA281</f>
        <v>51.347999999999999</v>
      </c>
      <c r="NJC281" s="17"/>
      <c r="NJD281" s="68"/>
      <c r="NJE281" s="69">
        <f>NIZ281+NJB281+NJD281</f>
        <v>51.347999999999999</v>
      </c>
      <c r="NSO281" s="35"/>
      <c r="NSP281" s="17"/>
      <c r="NSQ281" s="36" t="s">
        <v>12</v>
      </c>
      <c r="NSR281" s="17" t="s">
        <v>13</v>
      </c>
      <c r="NSS281" s="68">
        <v>0.38900000000000001</v>
      </c>
      <c r="NST281" s="68">
        <f>NST280*NSS281</f>
        <v>8.5579999999999998</v>
      </c>
      <c r="NSU281" s="17"/>
      <c r="NSV281" s="68"/>
      <c r="NSW281" s="70">
        <v>6</v>
      </c>
      <c r="NSX281" s="68">
        <f>NST281*NSW281</f>
        <v>51.347999999999999</v>
      </c>
      <c r="NSY281" s="17"/>
      <c r="NSZ281" s="68"/>
      <c r="NTA281" s="69">
        <f>NSV281+NSX281+NSZ281</f>
        <v>51.347999999999999</v>
      </c>
      <c r="OCK281" s="35"/>
      <c r="OCL281" s="17"/>
      <c r="OCM281" s="36" t="s">
        <v>12</v>
      </c>
      <c r="OCN281" s="17" t="s">
        <v>13</v>
      </c>
      <c r="OCO281" s="68">
        <v>0.38900000000000001</v>
      </c>
      <c r="OCP281" s="68">
        <f>OCP280*OCO281</f>
        <v>8.5579999999999998</v>
      </c>
      <c r="OCQ281" s="17"/>
      <c r="OCR281" s="68"/>
      <c r="OCS281" s="70">
        <v>6</v>
      </c>
      <c r="OCT281" s="68">
        <f>OCP281*OCS281</f>
        <v>51.347999999999999</v>
      </c>
      <c r="OCU281" s="17"/>
      <c r="OCV281" s="68"/>
      <c r="OCW281" s="69">
        <f>OCR281+OCT281+OCV281</f>
        <v>51.347999999999999</v>
      </c>
      <c r="OMG281" s="35"/>
      <c r="OMH281" s="17"/>
      <c r="OMI281" s="36" t="s">
        <v>12</v>
      </c>
      <c r="OMJ281" s="17" t="s">
        <v>13</v>
      </c>
      <c r="OMK281" s="68">
        <v>0.38900000000000001</v>
      </c>
      <c r="OML281" s="68">
        <f>OML280*OMK281</f>
        <v>8.5579999999999998</v>
      </c>
      <c r="OMM281" s="17"/>
      <c r="OMN281" s="68"/>
      <c r="OMO281" s="70">
        <v>6</v>
      </c>
      <c r="OMP281" s="68">
        <f>OML281*OMO281</f>
        <v>51.347999999999999</v>
      </c>
      <c r="OMQ281" s="17"/>
      <c r="OMR281" s="68"/>
      <c r="OMS281" s="69">
        <f>OMN281+OMP281+OMR281</f>
        <v>51.347999999999999</v>
      </c>
      <c r="OWC281" s="35"/>
      <c r="OWD281" s="17"/>
      <c r="OWE281" s="36" t="s">
        <v>12</v>
      </c>
      <c r="OWF281" s="17" t="s">
        <v>13</v>
      </c>
      <c r="OWG281" s="68">
        <v>0.38900000000000001</v>
      </c>
      <c r="OWH281" s="68">
        <f>OWH280*OWG281</f>
        <v>8.5579999999999998</v>
      </c>
      <c r="OWI281" s="17"/>
      <c r="OWJ281" s="68"/>
      <c r="OWK281" s="70">
        <v>6</v>
      </c>
      <c r="OWL281" s="68">
        <f>OWH281*OWK281</f>
        <v>51.347999999999999</v>
      </c>
      <c r="OWM281" s="17"/>
      <c r="OWN281" s="68"/>
      <c r="OWO281" s="69">
        <f>OWJ281+OWL281+OWN281</f>
        <v>51.347999999999999</v>
      </c>
      <c r="PFY281" s="35"/>
      <c r="PFZ281" s="17"/>
      <c r="PGA281" s="36" t="s">
        <v>12</v>
      </c>
      <c r="PGB281" s="17" t="s">
        <v>13</v>
      </c>
      <c r="PGC281" s="68">
        <v>0.38900000000000001</v>
      </c>
      <c r="PGD281" s="68">
        <f>PGD280*PGC281</f>
        <v>8.5579999999999998</v>
      </c>
      <c r="PGE281" s="17"/>
      <c r="PGF281" s="68"/>
      <c r="PGG281" s="70">
        <v>6</v>
      </c>
      <c r="PGH281" s="68">
        <f>PGD281*PGG281</f>
        <v>51.347999999999999</v>
      </c>
      <c r="PGI281" s="17"/>
      <c r="PGJ281" s="68"/>
      <c r="PGK281" s="69">
        <f>PGF281+PGH281+PGJ281</f>
        <v>51.347999999999999</v>
      </c>
      <c r="PPU281" s="35"/>
      <c r="PPV281" s="17"/>
      <c r="PPW281" s="36" t="s">
        <v>12</v>
      </c>
      <c r="PPX281" s="17" t="s">
        <v>13</v>
      </c>
      <c r="PPY281" s="68">
        <v>0.38900000000000001</v>
      </c>
      <c r="PPZ281" s="68">
        <f>PPZ280*PPY281</f>
        <v>8.5579999999999998</v>
      </c>
      <c r="PQA281" s="17"/>
      <c r="PQB281" s="68"/>
      <c r="PQC281" s="70">
        <v>6</v>
      </c>
      <c r="PQD281" s="68">
        <f>PPZ281*PQC281</f>
        <v>51.347999999999999</v>
      </c>
      <c r="PQE281" s="17"/>
      <c r="PQF281" s="68"/>
      <c r="PQG281" s="69">
        <f>PQB281+PQD281+PQF281</f>
        <v>51.347999999999999</v>
      </c>
      <c r="PZQ281" s="35"/>
      <c r="PZR281" s="17"/>
      <c r="PZS281" s="36" t="s">
        <v>12</v>
      </c>
      <c r="PZT281" s="17" t="s">
        <v>13</v>
      </c>
      <c r="PZU281" s="68">
        <v>0.38900000000000001</v>
      </c>
      <c r="PZV281" s="68">
        <f>PZV280*PZU281</f>
        <v>8.5579999999999998</v>
      </c>
      <c r="PZW281" s="17"/>
      <c r="PZX281" s="68"/>
      <c r="PZY281" s="70">
        <v>6</v>
      </c>
      <c r="PZZ281" s="68">
        <f>PZV281*PZY281</f>
        <v>51.347999999999999</v>
      </c>
      <c r="QAA281" s="17"/>
      <c r="QAB281" s="68"/>
      <c r="QAC281" s="69">
        <f>PZX281+PZZ281+QAB281</f>
        <v>51.347999999999999</v>
      </c>
      <c r="QJM281" s="35"/>
      <c r="QJN281" s="17"/>
      <c r="QJO281" s="36" t="s">
        <v>12</v>
      </c>
      <c r="QJP281" s="17" t="s">
        <v>13</v>
      </c>
      <c r="QJQ281" s="68">
        <v>0.38900000000000001</v>
      </c>
      <c r="QJR281" s="68">
        <f>QJR280*QJQ281</f>
        <v>8.5579999999999998</v>
      </c>
      <c r="QJS281" s="17"/>
      <c r="QJT281" s="68"/>
      <c r="QJU281" s="70">
        <v>6</v>
      </c>
      <c r="QJV281" s="68">
        <f>QJR281*QJU281</f>
        <v>51.347999999999999</v>
      </c>
      <c r="QJW281" s="17"/>
      <c r="QJX281" s="68"/>
      <c r="QJY281" s="69">
        <f>QJT281+QJV281+QJX281</f>
        <v>51.347999999999999</v>
      </c>
      <c r="QTI281" s="35"/>
      <c r="QTJ281" s="17"/>
      <c r="QTK281" s="36" t="s">
        <v>12</v>
      </c>
      <c r="QTL281" s="17" t="s">
        <v>13</v>
      </c>
      <c r="QTM281" s="68">
        <v>0.38900000000000001</v>
      </c>
      <c r="QTN281" s="68">
        <f>QTN280*QTM281</f>
        <v>8.5579999999999998</v>
      </c>
      <c r="QTO281" s="17"/>
      <c r="QTP281" s="68"/>
      <c r="QTQ281" s="70">
        <v>6</v>
      </c>
      <c r="QTR281" s="68">
        <f>QTN281*QTQ281</f>
        <v>51.347999999999999</v>
      </c>
      <c r="QTS281" s="17"/>
      <c r="QTT281" s="68"/>
      <c r="QTU281" s="69">
        <f>QTP281+QTR281+QTT281</f>
        <v>51.347999999999999</v>
      </c>
      <c r="RDE281" s="35"/>
      <c r="RDF281" s="17"/>
      <c r="RDG281" s="36" t="s">
        <v>12</v>
      </c>
      <c r="RDH281" s="17" t="s">
        <v>13</v>
      </c>
      <c r="RDI281" s="68">
        <v>0.38900000000000001</v>
      </c>
      <c r="RDJ281" s="68">
        <f>RDJ280*RDI281</f>
        <v>8.5579999999999998</v>
      </c>
      <c r="RDK281" s="17"/>
      <c r="RDL281" s="68"/>
      <c r="RDM281" s="70">
        <v>6</v>
      </c>
      <c r="RDN281" s="68">
        <f>RDJ281*RDM281</f>
        <v>51.347999999999999</v>
      </c>
      <c r="RDO281" s="17"/>
      <c r="RDP281" s="68"/>
      <c r="RDQ281" s="69">
        <f>RDL281+RDN281+RDP281</f>
        <v>51.347999999999999</v>
      </c>
      <c r="RNA281" s="35"/>
      <c r="RNB281" s="17"/>
      <c r="RNC281" s="36" t="s">
        <v>12</v>
      </c>
      <c r="RND281" s="17" t="s">
        <v>13</v>
      </c>
      <c r="RNE281" s="68">
        <v>0.38900000000000001</v>
      </c>
      <c r="RNF281" s="68">
        <f>RNF280*RNE281</f>
        <v>8.5579999999999998</v>
      </c>
      <c r="RNG281" s="17"/>
      <c r="RNH281" s="68"/>
      <c r="RNI281" s="70">
        <v>6</v>
      </c>
      <c r="RNJ281" s="68">
        <f>RNF281*RNI281</f>
        <v>51.347999999999999</v>
      </c>
      <c r="RNK281" s="17"/>
      <c r="RNL281" s="68"/>
      <c r="RNM281" s="69">
        <f>RNH281+RNJ281+RNL281</f>
        <v>51.347999999999999</v>
      </c>
      <c r="RWW281" s="35"/>
      <c r="RWX281" s="17"/>
      <c r="RWY281" s="36" t="s">
        <v>12</v>
      </c>
      <c r="RWZ281" s="17" t="s">
        <v>13</v>
      </c>
      <c r="RXA281" s="68">
        <v>0.38900000000000001</v>
      </c>
      <c r="RXB281" s="68">
        <f>RXB280*RXA281</f>
        <v>8.5579999999999998</v>
      </c>
      <c r="RXC281" s="17"/>
      <c r="RXD281" s="68"/>
      <c r="RXE281" s="70">
        <v>6</v>
      </c>
      <c r="RXF281" s="68">
        <f>RXB281*RXE281</f>
        <v>51.347999999999999</v>
      </c>
      <c r="RXG281" s="17"/>
      <c r="RXH281" s="68"/>
      <c r="RXI281" s="69">
        <f>RXD281+RXF281+RXH281</f>
        <v>51.347999999999999</v>
      </c>
      <c r="SGS281" s="35"/>
      <c r="SGT281" s="17"/>
      <c r="SGU281" s="36" t="s">
        <v>12</v>
      </c>
      <c r="SGV281" s="17" t="s">
        <v>13</v>
      </c>
      <c r="SGW281" s="68">
        <v>0.38900000000000001</v>
      </c>
      <c r="SGX281" s="68">
        <f>SGX280*SGW281</f>
        <v>8.5579999999999998</v>
      </c>
      <c r="SGY281" s="17"/>
      <c r="SGZ281" s="68"/>
      <c r="SHA281" s="70">
        <v>6</v>
      </c>
      <c r="SHB281" s="68">
        <f>SGX281*SHA281</f>
        <v>51.347999999999999</v>
      </c>
      <c r="SHC281" s="17"/>
      <c r="SHD281" s="68"/>
      <c r="SHE281" s="69">
        <f>SGZ281+SHB281+SHD281</f>
        <v>51.347999999999999</v>
      </c>
      <c r="SQO281" s="35"/>
      <c r="SQP281" s="17"/>
      <c r="SQQ281" s="36" t="s">
        <v>12</v>
      </c>
      <c r="SQR281" s="17" t="s">
        <v>13</v>
      </c>
      <c r="SQS281" s="68">
        <v>0.38900000000000001</v>
      </c>
      <c r="SQT281" s="68">
        <f>SQT280*SQS281</f>
        <v>8.5579999999999998</v>
      </c>
      <c r="SQU281" s="17"/>
      <c r="SQV281" s="68"/>
      <c r="SQW281" s="70">
        <v>6</v>
      </c>
      <c r="SQX281" s="68">
        <f>SQT281*SQW281</f>
        <v>51.347999999999999</v>
      </c>
      <c r="SQY281" s="17"/>
      <c r="SQZ281" s="68"/>
      <c r="SRA281" s="69">
        <f>SQV281+SQX281+SQZ281</f>
        <v>51.347999999999999</v>
      </c>
      <c r="TAK281" s="35"/>
      <c r="TAL281" s="17"/>
      <c r="TAM281" s="36" t="s">
        <v>12</v>
      </c>
      <c r="TAN281" s="17" t="s">
        <v>13</v>
      </c>
      <c r="TAO281" s="68">
        <v>0.38900000000000001</v>
      </c>
      <c r="TAP281" s="68">
        <f>TAP280*TAO281</f>
        <v>8.5579999999999998</v>
      </c>
      <c r="TAQ281" s="17"/>
      <c r="TAR281" s="68"/>
      <c r="TAS281" s="70">
        <v>6</v>
      </c>
      <c r="TAT281" s="68">
        <f>TAP281*TAS281</f>
        <v>51.347999999999999</v>
      </c>
      <c r="TAU281" s="17"/>
      <c r="TAV281" s="68"/>
      <c r="TAW281" s="69">
        <f>TAR281+TAT281+TAV281</f>
        <v>51.347999999999999</v>
      </c>
      <c r="TKG281" s="35"/>
      <c r="TKH281" s="17"/>
      <c r="TKI281" s="36" t="s">
        <v>12</v>
      </c>
      <c r="TKJ281" s="17" t="s">
        <v>13</v>
      </c>
      <c r="TKK281" s="68">
        <v>0.38900000000000001</v>
      </c>
      <c r="TKL281" s="68">
        <f>TKL280*TKK281</f>
        <v>8.5579999999999998</v>
      </c>
      <c r="TKM281" s="17"/>
      <c r="TKN281" s="68"/>
      <c r="TKO281" s="70">
        <v>6</v>
      </c>
      <c r="TKP281" s="68">
        <f>TKL281*TKO281</f>
        <v>51.347999999999999</v>
      </c>
      <c r="TKQ281" s="17"/>
      <c r="TKR281" s="68"/>
      <c r="TKS281" s="69">
        <f>TKN281+TKP281+TKR281</f>
        <v>51.347999999999999</v>
      </c>
      <c r="TUC281" s="35"/>
      <c r="TUD281" s="17"/>
      <c r="TUE281" s="36" t="s">
        <v>12</v>
      </c>
      <c r="TUF281" s="17" t="s">
        <v>13</v>
      </c>
      <c r="TUG281" s="68">
        <v>0.38900000000000001</v>
      </c>
      <c r="TUH281" s="68">
        <f>TUH280*TUG281</f>
        <v>8.5579999999999998</v>
      </c>
      <c r="TUI281" s="17"/>
      <c r="TUJ281" s="68"/>
      <c r="TUK281" s="70">
        <v>6</v>
      </c>
      <c r="TUL281" s="68">
        <f>TUH281*TUK281</f>
        <v>51.347999999999999</v>
      </c>
      <c r="TUM281" s="17"/>
      <c r="TUN281" s="68"/>
      <c r="TUO281" s="69">
        <f>TUJ281+TUL281+TUN281</f>
        <v>51.347999999999999</v>
      </c>
      <c r="UDY281" s="35"/>
      <c r="UDZ281" s="17"/>
      <c r="UEA281" s="36" t="s">
        <v>12</v>
      </c>
      <c r="UEB281" s="17" t="s">
        <v>13</v>
      </c>
      <c r="UEC281" s="68">
        <v>0.38900000000000001</v>
      </c>
      <c r="UED281" s="68">
        <f>UED280*UEC281</f>
        <v>8.5579999999999998</v>
      </c>
      <c r="UEE281" s="17"/>
      <c r="UEF281" s="68"/>
      <c r="UEG281" s="70">
        <v>6</v>
      </c>
      <c r="UEH281" s="68">
        <f>UED281*UEG281</f>
        <v>51.347999999999999</v>
      </c>
      <c r="UEI281" s="17"/>
      <c r="UEJ281" s="68"/>
      <c r="UEK281" s="69">
        <f>UEF281+UEH281+UEJ281</f>
        <v>51.347999999999999</v>
      </c>
      <c r="UNU281" s="35"/>
      <c r="UNV281" s="17"/>
      <c r="UNW281" s="36" t="s">
        <v>12</v>
      </c>
      <c r="UNX281" s="17" t="s">
        <v>13</v>
      </c>
      <c r="UNY281" s="68">
        <v>0.38900000000000001</v>
      </c>
      <c r="UNZ281" s="68">
        <f>UNZ280*UNY281</f>
        <v>8.5579999999999998</v>
      </c>
      <c r="UOA281" s="17"/>
      <c r="UOB281" s="68"/>
      <c r="UOC281" s="70">
        <v>6</v>
      </c>
      <c r="UOD281" s="68">
        <f>UNZ281*UOC281</f>
        <v>51.347999999999999</v>
      </c>
      <c r="UOE281" s="17"/>
      <c r="UOF281" s="68"/>
      <c r="UOG281" s="69">
        <f>UOB281+UOD281+UOF281</f>
        <v>51.347999999999999</v>
      </c>
      <c r="UXQ281" s="35"/>
      <c r="UXR281" s="17"/>
      <c r="UXS281" s="36" t="s">
        <v>12</v>
      </c>
      <c r="UXT281" s="17" t="s">
        <v>13</v>
      </c>
      <c r="UXU281" s="68">
        <v>0.38900000000000001</v>
      </c>
      <c r="UXV281" s="68">
        <f>UXV280*UXU281</f>
        <v>8.5579999999999998</v>
      </c>
      <c r="UXW281" s="17"/>
      <c r="UXX281" s="68"/>
      <c r="UXY281" s="70">
        <v>6</v>
      </c>
      <c r="UXZ281" s="68">
        <f>UXV281*UXY281</f>
        <v>51.347999999999999</v>
      </c>
      <c r="UYA281" s="17"/>
      <c r="UYB281" s="68"/>
      <c r="UYC281" s="69">
        <f>UXX281+UXZ281+UYB281</f>
        <v>51.347999999999999</v>
      </c>
      <c r="VHM281" s="35"/>
      <c r="VHN281" s="17"/>
      <c r="VHO281" s="36" t="s">
        <v>12</v>
      </c>
      <c r="VHP281" s="17" t="s">
        <v>13</v>
      </c>
      <c r="VHQ281" s="68">
        <v>0.38900000000000001</v>
      </c>
      <c r="VHR281" s="68">
        <f>VHR280*VHQ281</f>
        <v>8.5579999999999998</v>
      </c>
      <c r="VHS281" s="17"/>
      <c r="VHT281" s="68"/>
      <c r="VHU281" s="70">
        <v>6</v>
      </c>
      <c r="VHV281" s="68">
        <f>VHR281*VHU281</f>
        <v>51.347999999999999</v>
      </c>
      <c r="VHW281" s="17"/>
      <c r="VHX281" s="68"/>
      <c r="VHY281" s="69">
        <f>VHT281+VHV281+VHX281</f>
        <v>51.347999999999999</v>
      </c>
      <c r="VRI281" s="35"/>
      <c r="VRJ281" s="17"/>
      <c r="VRK281" s="36" t="s">
        <v>12</v>
      </c>
      <c r="VRL281" s="17" t="s">
        <v>13</v>
      </c>
      <c r="VRM281" s="68">
        <v>0.38900000000000001</v>
      </c>
      <c r="VRN281" s="68">
        <f>VRN280*VRM281</f>
        <v>8.5579999999999998</v>
      </c>
      <c r="VRO281" s="17"/>
      <c r="VRP281" s="68"/>
      <c r="VRQ281" s="70">
        <v>6</v>
      </c>
      <c r="VRR281" s="68">
        <f>VRN281*VRQ281</f>
        <v>51.347999999999999</v>
      </c>
      <c r="VRS281" s="17"/>
      <c r="VRT281" s="68"/>
      <c r="VRU281" s="69">
        <f>VRP281+VRR281+VRT281</f>
        <v>51.347999999999999</v>
      </c>
      <c r="WBE281" s="35"/>
      <c r="WBF281" s="17"/>
      <c r="WBG281" s="36" t="s">
        <v>12</v>
      </c>
      <c r="WBH281" s="17" t="s">
        <v>13</v>
      </c>
      <c r="WBI281" s="68">
        <v>0.38900000000000001</v>
      </c>
      <c r="WBJ281" s="68">
        <f>WBJ280*WBI281</f>
        <v>8.5579999999999998</v>
      </c>
      <c r="WBK281" s="17"/>
      <c r="WBL281" s="68"/>
      <c r="WBM281" s="70">
        <v>6</v>
      </c>
      <c r="WBN281" s="68">
        <f>WBJ281*WBM281</f>
        <v>51.347999999999999</v>
      </c>
      <c r="WBO281" s="17"/>
      <c r="WBP281" s="68"/>
      <c r="WBQ281" s="69">
        <f>WBL281+WBN281+WBP281</f>
        <v>51.347999999999999</v>
      </c>
      <c r="WLA281" s="35"/>
      <c r="WLB281" s="17"/>
      <c r="WLC281" s="36" t="s">
        <v>12</v>
      </c>
      <c r="WLD281" s="17" t="s">
        <v>13</v>
      </c>
      <c r="WLE281" s="68">
        <v>0.38900000000000001</v>
      </c>
      <c r="WLF281" s="68">
        <f>WLF280*WLE281</f>
        <v>8.5579999999999998</v>
      </c>
      <c r="WLG281" s="17"/>
      <c r="WLH281" s="68"/>
      <c r="WLI281" s="70">
        <v>6</v>
      </c>
      <c r="WLJ281" s="68">
        <f>WLF281*WLI281</f>
        <v>51.347999999999999</v>
      </c>
      <c r="WLK281" s="17"/>
      <c r="WLL281" s="68"/>
      <c r="WLM281" s="69">
        <f>WLH281+WLJ281+WLL281</f>
        <v>51.347999999999999</v>
      </c>
      <c r="WUW281" s="35"/>
      <c r="WUX281" s="17"/>
      <c r="WUY281" s="36" t="s">
        <v>12</v>
      </c>
      <c r="WUZ281" s="17" t="s">
        <v>13</v>
      </c>
      <c r="WVA281" s="68">
        <v>0.38900000000000001</v>
      </c>
      <c r="WVB281" s="68">
        <f>WVB280*WVA281</f>
        <v>8.5579999999999998</v>
      </c>
      <c r="WVC281" s="17"/>
      <c r="WVD281" s="68"/>
      <c r="WVE281" s="70">
        <v>6</v>
      </c>
      <c r="WVF281" s="68">
        <f>WVB281*WVE281</f>
        <v>51.347999999999999</v>
      </c>
      <c r="WVG281" s="17"/>
      <c r="WVH281" s="68"/>
      <c r="WVI281" s="69">
        <f>WVD281+WVF281+WVH281</f>
        <v>51.347999999999999</v>
      </c>
    </row>
    <row r="282" spans="1:16129" s="38" customFormat="1" x14ac:dyDescent="0.25">
      <c r="A282" s="45"/>
      <c r="B282" s="46" t="s">
        <v>211</v>
      </c>
      <c r="C282" s="8" t="s">
        <v>30</v>
      </c>
      <c r="D282" s="37">
        <v>1</v>
      </c>
      <c r="E282" s="37"/>
      <c r="F282" s="37"/>
      <c r="G282" s="37"/>
      <c r="H282" s="37"/>
      <c r="I282" s="37"/>
      <c r="J282" s="37"/>
      <c r="K282" s="31"/>
      <c r="L282" s="5" t="s">
        <v>178</v>
      </c>
      <c r="IK282" s="35"/>
      <c r="IL282" s="17"/>
      <c r="IM282" s="58" t="s">
        <v>16</v>
      </c>
      <c r="IN282" s="59" t="s">
        <v>17</v>
      </c>
      <c r="IO282" s="71">
        <v>0.151</v>
      </c>
      <c r="IP282" s="68">
        <f>IP280*IO282</f>
        <v>3.3220000000000001</v>
      </c>
      <c r="IQ282" s="72"/>
      <c r="IR282" s="72"/>
      <c r="IS282" s="72"/>
      <c r="IT282" s="73"/>
      <c r="IU282" s="74">
        <v>3.2</v>
      </c>
      <c r="IV282" s="74">
        <f>IP282*IU282</f>
        <v>10.630400000000002</v>
      </c>
      <c r="IW282" s="69">
        <f>IR282+IT282+IV282</f>
        <v>10.630400000000002</v>
      </c>
      <c r="SG282" s="35"/>
      <c r="SH282" s="17"/>
      <c r="SI282" s="58" t="s">
        <v>16</v>
      </c>
      <c r="SJ282" s="59" t="s">
        <v>17</v>
      </c>
      <c r="SK282" s="71">
        <v>0.151</v>
      </c>
      <c r="SL282" s="68">
        <f>SL280*SK282</f>
        <v>3.3220000000000001</v>
      </c>
      <c r="SM282" s="72"/>
      <c r="SN282" s="72"/>
      <c r="SO282" s="72"/>
      <c r="SP282" s="73"/>
      <c r="SQ282" s="74">
        <v>3.2</v>
      </c>
      <c r="SR282" s="74">
        <f>SL282*SQ282</f>
        <v>10.630400000000002</v>
      </c>
      <c r="SS282" s="69">
        <f>SN282+SP282+SR282</f>
        <v>10.630400000000002</v>
      </c>
      <c r="ACC282" s="35"/>
      <c r="ACD282" s="17"/>
      <c r="ACE282" s="58" t="s">
        <v>16</v>
      </c>
      <c r="ACF282" s="59" t="s">
        <v>17</v>
      </c>
      <c r="ACG282" s="71">
        <v>0.151</v>
      </c>
      <c r="ACH282" s="68">
        <f>ACH280*ACG282</f>
        <v>3.3220000000000001</v>
      </c>
      <c r="ACI282" s="72"/>
      <c r="ACJ282" s="72"/>
      <c r="ACK282" s="72"/>
      <c r="ACL282" s="73"/>
      <c r="ACM282" s="74">
        <v>3.2</v>
      </c>
      <c r="ACN282" s="74">
        <f>ACH282*ACM282</f>
        <v>10.630400000000002</v>
      </c>
      <c r="ACO282" s="69">
        <f>ACJ282+ACL282+ACN282</f>
        <v>10.630400000000002</v>
      </c>
      <c r="ALY282" s="35"/>
      <c r="ALZ282" s="17"/>
      <c r="AMA282" s="58" t="s">
        <v>16</v>
      </c>
      <c r="AMB282" s="59" t="s">
        <v>17</v>
      </c>
      <c r="AMC282" s="71">
        <v>0.151</v>
      </c>
      <c r="AMD282" s="68">
        <f>AMD280*AMC282</f>
        <v>3.3220000000000001</v>
      </c>
      <c r="AME282" s="72"/>
      <c r="AMF282" s="72"/>
      <c r="AMG282" s="72"/>
      <c r="AMH282" s="73"/>
      <c r="AMI282" s="74">
        <v>3.2</v>
      </c>
      <c r="AMJ282" s="74">
        <f>AMD282*AMI282</f>
        <v>10.630400000000002</v>
      </c>
      <c r="AMK282" s="69">
        <f>AMF282+AMH282+AMJ282</f>
        <v>10.630400000000002</v>
      </c>
      <c r="AVU282" s="35"/>
      <c r="AVV282" s="17"/>
      <c r="AVW282" s="58" t="s">
        <v>16</v>
      </c>
      <c r="AVX282" s="59" t="s">
        <v>17</v>
      </c>
      <c r="AVY282" s="71">
        <v>0.151</v>
      </c>
      <c r="AVZ282" s="68">
        <f>AVZ280*AVY282</f>
        <v>3.3220000000000001</v>
      </c>
      <c r="AWA282" s="72"/>
      <c r="AWB282" s="72"/>
      <c r="AWC282" s="72"/>
      <c r="AWD282" s="73"/>
      <c r="AWE282" s="74">
        <v>3.2</v>
      </c>
      <c r="AWF282" s="74">
        <f>AVZ282*AWE282</f>
        <v>10.630400000000002</v>
      </c>
      <c r="AWG282" s="69">
        <f>AWB282+AWD282+AWF282</f>
        <v>10.630400000000002</v>
      </c>
      <c r="BFQ282" s="35"/>
      <c r="BFR282" s="17"/>
      <c r="BFS282" s="58" t="s">
        <v>16</v>
      </c>
      <c r="BFT282" s="59" t="s">
        <v>17</v>
      </c>
      <c r="BFU282" s="71">
        <v>0.151</v>
      </c>
      <c r="BFV282" s="68">
        <f>BFV280*BFU282</f>
        <v>3.3220000000000001</v>
      </c>
      <c r="BFW282" s="72"/>
      <c r="BFX282" s="72"/>
      <c r="BFY282" s="72"/>
      <c r="BFZ282" s="73"/>
      <c r="BGA282" s="74">
        <v>3.2</v>
      </c>
      <c r="BGB282" s="74">
        <f>BFV282*BGA282</f>
        <v>10.630400000000002</v>
      </c>
      <c r="BGC282" s="69">
        <f>BFX282+BFZ282+BGB282</f>
        <v>10.630400000000002</v>
      </c>
      <c r="BPM282" s="35"/>
      <c r="BPN282" s="17"/>
      <c r="BPO282" s="58" t="s">
        <v>16</v>
      </c>
      <c r="BPP282" s="59" t="s">
        <v>17</v>
      </c>
      <c r="BPQ282" s="71">
        <v>0.151</v>
      </c>
      <c r="BPR282" s="68">
        <f>BPR280*BPQ282</f>
        <v>3.3220000000000001</v>
      </c>
      <c r="BPS282" s="72"/>
      <c r="BPT282" s="72"/>
      <c r="BPU282" s="72"/>
      <c r="BPV282" s="73"/>
      <c r="BPW282" s="74">
        <v>3.2</v>
      </c>
      <c r="BPX282" s="74">
        <f>BPR282*BPW282</f>
        <v>10.630400000000002</v>
      </c>
      <c r="BPY282" s="69">
        <f>BPT282+BPV282+BPX282</f>
        <v>10.630400000000002</v>
      </c>
      <c r="BZI282" s="35"/>
      <c r="BZJ282" s="17"/>
      <c r="BZK282" s="58" t="s">
        <v>16</v>
      </c>
      <c r="BZL282" s="59" t="s">
        <v>17</v>
      </c>
      <c r="BZM282" s="71">
        <v>0.151</v>
      </c>
      <c r="BZN282" s="68">
        <f>BZN280*BZM282</f>
        <v>3.3220000000000001</v>
      </c>
      <c r="BZO282" s="72"/>
      <c r="BZP282" s="72"/>
      <c r="BZQ282" s="72"/>
      <c r="BZR282" s="73"/>
      <c r="BZS282" s="74">
        <v>3.2</v>
      </c>
      <c r="BZT282" s="74">
        <f>BZN282*BZS282</f>
        <v>10.630400000000002</v>
      </c>
      <c r="BZU282" s="69">
        <f>BZP282+BZR282+BZT282</f>
        <v>10.630400000000002</v>
      </c>
      <c r="CJE282" s="35"/>
      <c r="CJF282" s="17"/>
      <c r="CJG282" s="58" t="s">
        <v>16</v>
      </c>
      <c r="CJH282" s="59" t="s">
        <v>17</v>
      </c>
      <c r="CJI282" s="71">
        <v>0.151</v>
      </c>
      <c r="CJJ282" s="68">
        <f>CJJ280*CJI282</f>
        <v>3.3220000000000001</v>
      </c>
      <c r="CJK282" s="72"/>
      <c r="CJL282" s="72"/>
      <c r="CJM282" s="72"/>
      <c r="CJN282" s="73"/>
      <c r="CJO282" s="74">
        <v>3.2</v>
      </c>
      <c r="CJP282" s="74">
        <f>CJJ282*CJO282</f>
        <v>10.630400000000002</v>
      </c>
      <c r="CJQ282" s="69">
        <f>CJL282+CJN282+CJP282</f>
        <v>10.630400000000002</v>
      </c>
      <c r="CTA282" s="35"/>
      <c r="CTB282" s="17"/>
      <c r="CTC282" s="58" t="s">
        <v>16</v>
      </c>
      <c r="CTD282" s="59" t="s">
        <v>17</v>
      </c>
      <c r="CTE282" s="71">
        <v>0.151</v>
      </c>
      <c r="CTF282" s="68">
        <f>CTF280*CTE282</f>
        <v>3.3220000000000001</v>
      </c>
      <c r="CTG282" s="72"/>
      <c r="CTH282" s="72"/>
      <c r="CTI282" s="72"/>
      <c r="CTJ282" s="73"/>
      <c r="CTK282" s="74">
        <v>3.2</v>
      </c>
      <c r="CTL282" s="74">
        <f>CTF282*CTK282</f>
        <v>10.630400000000002</v>
      </c>
      <c r="CTM282" s="69">
        <f>CTH282+CTJ282+CTL282</f>
        <v>10.630400000000002</v>
      </c>
      <c r="DCW282" s="35"/>
      <c r="DCX282" s="17"/>
      <c r="DCY282" s="58" t="s">
        <v>16</v>
      </c>
      <c r="DCZ282" s="59" t="s">
        <v>17</v>
      </c>
      <c r="DDA282" s="71">
        <v>0.151</v>
      </c>
      <c r="DDB282" s="68">
        <f>DDB280*DDA282</f>
        <v>3.3220000000000001</v>
      </c>
      <c r="DDC282" s="72"/>
      <c r="DDD282" s="72"/>
      <c r="DDE282" s="72"/>
      <c r="DDF282" s="73"/>
      <c r="DDG282" s="74">
        <v>3.2</v>
      </c>
      <c r="DDH282" s="74">
        <f>DDB282*DDG282</f>
        <v>10.630400000000002</v>
      </c>
      <c r="DDI282" s="69">
        <f>DDD282+DDF282+DDH282</f>
        <v>10.630400000000002</v>
      </c>
      <c r="DMS282" s="35"/>
      <c r="DMT282" s="17"/>
      <c r="DMU282" s="58" t="s">
        <v>16</v>
      </c>
      <c r="DMV282" s="59" t="s">
        <v>17</v>
      </c>
      <c r="DMW282" s="71">
        <v>0.151</v>
      </c>
      <c r="DMX282" s="68">
        <f>DMX280*DMW282</f>
        <v>3.3220000000000001</v>
      </c>
      <c r="DMY282" s="72"/>
      <c r="DMZ282" s="72"/>
      <c r="DNA282" s="72"/>
      <c r="DNB282" s="73"/>
      <c r="DNC282" s="74">
        <v>3.2</v>
      </c>
      <c r="DND282" s="74">
        <f>DMX282*DNC282</f>
        <v>10.630400000000002</v>
      </c>
      <c r="DNE282" s="69">
        <f>DMZ282+DNB282+DND282</f>
        <v>10.630400000000002</v>
      </c>
      <c r="DWO282" s="35"/>
      <c r="DWP282" s="17"/>
      <c r="DWQ282" s="58" t="s">
        <v>16</v>
      </c>
      <c r="DWR282" s="59" t="s">
        <v>17</v>
      </c>
      <c r="DWS282" s="71">
        <v>0.151</v>
      </c>
      <c r="DWT282" s="68">
        <f>DWT280*DWS282</f>
        <v>3.3220000000000001</v>
      </c>
      <c r="DWU282" s="72"/>
      <c r="DWV282" s="72"/>
      <c r="DWW282" s="72"/>
      <c r="DWX282" s="73"/>
      <c r="DWY282" s="74">
        <v>3.2</v>
      </c>
      <c r="DWZ282" s="74">
        <f>DWT282*DWY282</f>
        <v>10.630400000000002</v>
      </c>
      <c r="DXA282" s="69">
        <f>DWV282+DWX282+DWZ282</f>
        <v>10.630400000000002</v>
      </c>
      <c r="EGK282" s="35"/>
      <c r="EGL282" s="17"/>
      <c r="EGM282" s="58" t="s">
        <v>16</v>
      </c>
      <c r="EGN282" s="59" t="s">
        <v>17</v>
      </c>
      <c r="EGO282" s="71">
        <v>0.151</v>
      </c>
      <c r="EGP282" s="68">
        <f>EGP280*EGO282</f>
        <v>3.3220000000000001</v>
      </c>
      <c r="EGQ282" s="72"/>
      <c r="EGR282" s="72"/>
      <c r="EGS282" s="72"/>
      <c r="EGT282" s="73"/>
      <c r="EGU282" s="74">
        <v>3.2</v>
      </c>
      <c r="EGV282" s="74">
        <f>EGP282*EGU282</f>
        <v>10.630400000000002</v>
      </c>
      <c r="EGW282" s="69">
        <f>EGR282+EGT282+EGV282</f>
        <v>10.630400000000002</v>
      </c>
      <c r="EQG282" s="35"/>
      <c r="EQH282" s="17"/>
      <c r="EQI282" s="58" t="s">
        <v>16</v>
      </c>
      <c r="EQJ282" s="59" t="s">
        <v>17</v>
      </c>
      <c r="EQK282" s="71">
        <v>0.151</v>
      </c>
      <c r="EQL282" s="68">
        <f>EQL280*EQK282</f>
        <v>3.3220000000000001</v>
      </c>
      <c r="EQM282" s="72"/>
      <c r="EQN282" s="72"/>
      <c r="EQO282" s="72"/>
      <c r="EQP282" s="73"/>
      <c r="EQQ282" s="74">
        <v>3.2</v>
      </c>
      <c r="EQR282" s="74">
        <f>EQL282*EQQ282</f>
        <v>10.630400000000002</v>
      </c>
      <c r="EQS282" s="69">
        <f>EQN282+EQP282+EQR282</f>
        <v>10.630400000000002</v>
      </c>
      <c r="FAC282" s="35"/>
      <c r="FAD282" s="17"/>
      <c r="FAE282" s="58" t="s">
        <v>16</v>
      </c>
      <c r="FAF282" s="59" t="s">
        <v>17</v>
      </c>
      <c r="FAG282" s="71">
        <v>0.151</v>
      </c>
      <c r="FAH282" s="68">
        <f>FAH280*FAG282</f>
        <v>3.3220000000000001</v>
      </c>
      <c r="FAI282" s="72"/>
      <c r="FAJ282" s="72"/>
      <c r="FAK282" s="72"/>
      <c r="FAL282" s="73"/>
      <c r="FAM282" s="74">
        <v>3.2</v>
      </c>
      <c r="FAN282" s="74">
        <f>FAH282*FAM282</f>
        <v>10.630400000000002</v>
      </c>
      <c r="FAO282" s="69">
        <f>FAJ282+FAL282+FAN282</f>
        <v>10.630400000000002</v>
      </c>
      <c r="FJY282" s="35"/>
      <c r="FJZ282" s="17"/>
      <c r="FKA282" s="58" t="s">
        <v>16</v>
      </c>
      <c r="FKB282" s="59" t="s">
        <v>17</v>
      </c>
      <c r="FKC282" s="71">
        <v>0.151</v>
      </c>
      <c r="FKD282" s="68">
        <f>FKD280*FKC282</f>
        <v>3.3220000000000001</v>
      </c>
      <c r="FKE282" s="72"/>
      <c r="FKF282" s="72"/>
      <c r="FKG282" s="72"/>
      <c r="FKH282" s="73"/>
      <c r="FKI282" s="74">
        <v>3.2</v>
      </c>
      <c r="FKJ282" s="74">
        <f>FKD282*FKI282</f>
        <v>10.630400000000002</v>
      </c>
      <c r="FKK282" s="69">
        <f>FKF282+FKH282+FKJ282</f>
        <v>10.630400000000002</v>
      </c>
      <c r="FTU282" s="35"/>
      <c r="FTV282" s="17"/>
      <c r="FTW282" s="58" t="s">
        <v>16</v>
      </c>
      <c r="FTX282" s="59" t="s">
        <v>17</v>
      </c>
      <c r="FTY282" s="71">
        <v>0.151</v>
      </c>
      <c r="FTZ282" s="68">
        <f>FTZ280*FTY282</f>
        <v>3.3220000000000001</v>
      </c>
      <c r="FUA282" s="72"/>
      <c r="FUB282" s="72"/>
      <c r="FUC282" s="72"/>
      <c r="FUD282" s="73"/>
      <c r="FUE282" s="74">
        <v>3.2</v>
      </c>
      <c r="FUF282" s="74">
        <f>FTZ282*FUE282</f>
        <v>10.630400000000002</v>
      </c>
      <c r="FUG282" s="69">
        <f>FUB282+FUD282+FUF282</f>
        <v>10.630400000000002</v>
      </c>
      <c r="GDQ282" s="35"/>
      <c r="GDR282" s="17"/>
      <c r="GDS282" s="58" t="s">
        <v>16</v>
      </c>
      <c r="GDT282" s="59" t="s">
        <v>17</v>
      </c>
      <c r="GDU282" s="71">
        <v>0.151</v>
      </c>
      <c r="GDV282" s="68">
        <f>GDV280*GDU282</f>
        <v>3.3220000000000001</v>
      </c>
      <c r="GDW282" s="72"/>
      <c r="GDX282" s="72"/>
      <c r="GDY282" s="72"/>
      <c r="GDZ282" s="73"/>
      <c r="GEA282" s="74">
        <v>3.2</v>
      </c>
      <c r="GEB282" s="74">
        <f>GDV282*GEA282</f>
        <v>10.630400000000002</v>
      </c>
      <c r="GEC282" s="69">
        <f>GDX282+GDZ282+GEB282</f>
        <v>10.630400000000002</v>
      </c>
      <c r="GNM282" s="35"/>
      <c r="GNN282" s="17"/>
      <c r="GNO282" s="58" t="s">
        <v>16</v>
      </c>
      <c r="GNP282" s="59" t="s">
        <v>17</v>
      </c>
      <c r="GNQ282" s="71">
        <v>0.151</v>
      </c>
      <c r="GNR282" s="68">
        <f>GNR280*GNQ282</f>
        <v>3.3220000000000001</v>
      </c>
      <c r="GNS282" s="72"/>
      <c r="GNT282" s="72"/>
      <c r="GNU282" s="72"/>
      <c r="GNV282" s="73"/>
      <c r="GNW282" s="74">
        <v>3.2</v>
      </c>
      <c r="GNX282" s="74">
        <f>GNR282*GNW282</f>
        <v>10.630400000000002</v>
      </c>
      <c r="GNY282" s="69">
        <f>GNT282+GNV282+GNX282</f>
        <v>10.630400000000002</v>
      </c>
      <c r="GXI282" s="35"/>
      <c r="GXJ282" s="17"/>
      <c r="GXK282" s="58" t="s">
        <v>16</v>
      </c>
      <c r="GXL282" s="59" t="s">
        <v>17</v>
      </c>
      <c r="GXM282" s="71">
        <v>0.151</v>
      </c>
      <c r="GXN282" s="68">
        <f>GXN280*GXM282</f>
        <v>3.3220000000000001</v>
      </c>
      <c r="GXO282" s="72"/>
      <c r="GXP282" s="72"/>
      <c r="GXQ282" s="72"/>
      <c r="GXR282" s="73"/>
      <c r="GXS282" s="74">
        <v>3.2</v>
      </c>
      <c r="GXT282" s="74">
        <f>GXN282*GXS282</f>
        <v>10.630400000000002</v>
      </c>
      <c r="GXU282" s="69">
        <f>GXP282+GXR282+GXT282</f>
        <v>10.630400000000002</v>
      </c>
      <c r="HHE282" s="35"/>
      <c r="HHF282" s="17"/>
      <c r="HHG282" s="58" t="s">
        <v>16</v>
      </c>
      <c r="HHH282" s="59" t="s">
        <v>17</v>
      </c>
      <c r="HHI282" s="71">
        <v>0.151</v>
      </c>
      <c r="HHJ282" s="68">
        <f>HHJ280*HHI282</f>
        <v>3.3220000000000001</v>
      </c>
      <c r="HHK282" s="72"/>
      <c r="HHL282" s="72"/>
      <c r="HHM282" s="72"/>
      <c r="HHN282" s="73"/>
      <c r="HHO282" s="74">
        <v>3.2</v>
      </c>
      <c r="HHP282" s="74">
        <f>HHJ282*HHO282</f>
        <v>10.630400000000002</v>
      </c>
      <c r="HHQ282" s="69">
        <f>HHL282+HHN282+HHP282</f>
        <v>10.630400000000002</v>
      </c>
      <c r="HRA282" s="35"/>
      <c r="HRB282" s="17"/>
      <c r="HRC282" s="58" t="s">
        <v>16</v>
      </c>
      <c r="HRD282" s="59" t="s">
        <v>17</v>
      </c>
      <c r="HRE282" s="71">
        <v>0.151</v>
      </c>
      <c r="HRF282" s="68">
        <f>HRF280*HRE282</f>
        <v>3.3220000000000001</v>
      </c>
      <c r="HRG282" s="72"/>
      <c r="HRH282" s="72"/>
      <c r="HRI282" s="72"/>
      <c r="HRJ282" s="73"/>
      <c r="HRK282" s="74">
        <v>3.2</v>
      </c>
      <c r="HRL282" s="74">
        <f>HRF282*HRK282</f>
        <v>10.630400000000002</v>
      </c>
      <c r="HRM282" s="69">
        <f>HRH282+HRJ282+HRL282</f>
        <v>10.630400000000002</v>
      </c>
      <c r="IAW282" s="35"/>
      <c r="IAX282" s="17"/>
      <c r="IAY282" s="58" t="s">
        <v>16</v>
      </c>
      <c r="IAZ282" s="59" t="s">
        <v>17</v>
      </c>
      <c r="IBA282" s="71">
        <v>0.151</v>
      </c>
      <c r="IBB282" s="68">
        <f>IBB280*IBA282</f>
        <v>3.3220000000000001</v>
      </c>
      <c r="IBC282" s="72"/>
      <c r="IBD282" s="72"/>
      <c r="IBE282" s="72"/>
      <c r="IBF282" s="73"/>
      <c r="IBG282" s="74">
        <v>3.2</v>
      </c>
      <c r="IBH282" s="74">
        <f>IBB282*IBG282</f>
        <v>10.630400000000002</v>
      </c>
      <c r="IBI282" s="69">
        <f>IBD282+IBF282+IBH282</f>
        <v>10.630400000000002</v>
      </c>
      <c r="IKS282" s="35"/>
      <c r="IKT282" s="17"/>
      <c r="IKU282" s="58" t="s">
        <v>16</v>
      </c>
      <c r="IKV282" s="59" t="s">
        <v>17</v>
      </c>
      <c r="IKW282" s="71">
        <v>0.151</v>
      </c>
      <c r="IKX282" s="68">
        <f>IKX280*IKW282</f>
        <v>3.3220000000000001</v>
      </c>
      <c r="IKY282" s="72"/>
      <c r="IKZ282" s="72"/>
      <c r="ILA282" s="72"/>
      <c r="ILB282" s="73"/>
      <c r="ILC282" s="74">
        <v>3.2</v>
      </c>
      <c r="ILD282" s="74">
        <f>IKX282*ILC282</f>
        <v>10.630400000000002</v>
      </c>
      <c r="ILE282" s="69">
        <f>IKZ282+ILB282+ILD282</f>
        <v>10.630400000000002</v>
      </c>
      <c r="IUO282" s="35"/>
      <c r="IUP282" s="17"/>
      <c r="IUQ282" s="58" t="s">
        <v>16</v>
      </c>
      <c r="IUR282" s="59" t="s">
        <v>17</v>
      </c>
      <c r="IUS282" s="71">
        <v>0.151</v>
      </c>
      <c r="IUT282" s="68">
        <f>IUT280*IUS282</f>
        <v>3.3220000000000001</v>
      </c>
      <c r="IUU282" s="72"/>
      <c r="IUV282" s="72"/>
      <c r="IUW282" s="72"/>
      <c r="IUX282" s="73"/>
      <c r="IUY282" s="74">
        <v>3.2</v>
      </c>
      <c r="IUZ282" s="74">
        <f>IUT282*IUY282</f>
        <v>10.630400000000002</v>
      </c>
      <c r="IVA282" s="69">
        <f>IUV282+IUX282+IUZ282</f>
        <v>10.630400000000002</v>
      </c>
      <c r="JEK282" s="35"/>
      <c r="JEL282" s="17"/>
      <c r="JEM282" s="58" t="s">
        <v>16</v>
      </c>
      <c r="JEN282" s="59" t="s">
        <v>17</v>
      </c>
      <c r="JEO282" s="71">
        <v>0.151</v>
      </c>
      <c r="JEP282" s="68">
        <f>JEP280*JEO282</f>
        <v>3.3220000000000001</v>
      </c>
      <c r="JEQ282" s="72"/>
      <c r="JER282" s="72"/>
      <c r="JES282" s="72"/>
      <c r="JET282" s="73"/>
      <c r="JEU282" s="74">
        <v>3.2</v>
      </c>
      <c r="JEV282" s="74">
        <f>JEP282*JEU282</f>
        <v>10.630400000000002</v>
      </c>
      <c r="JEW282" s="69">
        <f>JER282+JET282+JEV282</f>
        <v>10.630400000000002</v>
      </c>
      <c r="JOG282" s="35"/>
      <c r="JOH282" s="17"/>
      <c r="JOI282" s="58" t="s">
        <v>16</v>
      </c>
      <c r="JOJ282" s="59" t="s">
        <v>17</v>
      </c>
      <c r="JOK282" s="71">
        <v>0.151</v>
      </c>
      <c r="JOL282" s="68">
        <f>JOL280*JOK282</f>
        <v>3.3220000000000001</v>
      </c>
      <c r="JOM282" s="72"/>
      <c r="JON282" s="72"/>
      <c r="JOO282" s="72"/>
      <c r="JOP282" s="73"/>
      <c r="JOQ282" s="74">
        <v>3.2</v>
      </c>
      <c r="JOR282" s="74">
        <f>JOL282*JOQ282</f>
        <v>10.630400000000002</v>
      </c>
      <c r="JOS282" s="69">
        <f>JON282+JOP282+JOR282</f>
        <v>10.630400000000002</v>
      </c>
      <c r="JYC282" s="35"/>
      <c r="JYD282" s="17"/>
      <c r="JYE282" s="58" t="s">
        <v>16</v>
      </c>
      <c r="JYF282" s="59" t="s">
        <v>17</v>
      </c>
      <c r="JYG282" s="71">
        <v>0.151</v>
      </c>
      <c r="JYH282" s="68">
        <f>JYH280*JYG282</f>
        <v>3.3220000000000001</v>
      </c>
      <c r="JYI282" s="72"/>
      <c r="JYJ282" s="72"/>
      <c r="JYK282" s="72"/>
      <c r="JYL282" s="73"/>
      <c r="JYM282" s="74">
        <v>3.2</v>
      </c>
      <c r="JYN282" s="74">
        <f>JYH282*JYM282</f>
        <v>10.630400000000002</v>
      </c>
      <c r="JYO282" s="69">
        <f>JYJ282+JYL282+JYN282</f>
        <v>10.630400000000002</v>
      </c>
      <c r="KHY282" s="35"/>
      <c r="KHZ282" s="17"/>
      <c r="KIA282" s="58" t="s">
        <v>16</v>
      </c>
      <c r="KIB282" s="59" t="s">
        <v>17</v>
      </c>
      <c r="KIC282" s="71">
        <v>0.151</v>
      </c>
      <c r="KID282" s="68">
        <f>KID280*KIC282</f>
        <v>3.3220000000000001</v>
      </c>
      <c r="KIE282" s="72"/>
      <c r="KIF282" s="72"/>
      <c r="KIG282" s="72"/>
      <c r="KIH282" s="73"/>
      <c r="KII282" s="74">
        <v>3.2</v>
      </c>
      <c r="KIJ282" s="74">
        <f>KID282*KII282</f>
        <v>10.630400000000002</v>
      </c>
      <c r="KIK282" s="69">
        <f>KIF282+KIH282+KIJ282</f>
        <v>10.630400000000002</v>
      </c>
      <c r="KRU282" s="35"/>
      <c r="KRV282" s="17"/>
      <c r="KRW282" s="58" t="s">
        <v>16</v>
      </c>
      <c r="KRX282" s="59" t="s">
        <v>17</v>
      </c>
      <c r="KRY282" s="71">
        <v>0.151</v>
      </c>
      <c r="KRZ282" s="68">
        <f>KRZ280*KRY282</f>
        <v>3.3220000000000001</v>
      </c>
      <c r="KSA282" s="72"/>
      <c r="KSB282" s="72"/>
      <c r="KSC282" s="72"/>
      <c r="KSD282" s="73"/>
      <c r="KSE282" s="74">
        <v>3.2</v>
      </c>
      <c r="KSF282" s="74">
        <f>KRZ282*KSE282</f>
        <v>10.630400000000002</v>
      </c>
      <c r="KSG282" s="69">
        <f>KSB282+KSD282+KSF282</f>
        <v>10.630400000000002</v>
      </c>
      <c r="LBQ282" s="35"/>
      <c r="LBR282" s="17"/>
      <c r="LBS282" s="58" t="s">
        <v>16</v>
      </c>
      <c r="LBT282" s="59" t="s">
        <v>17</v>
      </c>
      <c r="LBU282" s="71">
        <v>0.151</v>
      </c>
      <c r="LBV282" s="68">
        <f>LBV280*LBU282</f>
        <v>3.3220000000000001</v>
      </c>
      <c r="LBW282" s="72"/>
      <c r="LBX282" s="72"/>
      <c r="LBY282" s="72"/>
      <c r="LBZ282" s="73"/>
      <c r="LCA282" s="74">
        <v>3.2</v>
      </c>
      <c r="LCB282" s="74">
        <f>LBV282*LCA282</f>
        <v>10.630400000000002</v>
      </c>
      <c r="LCC282" s="69">
        <f>LBX282+LBZ282+LCB282</f>
        <v>10.630400000000002</v>
      </c>
      <c r="LLM282" s="35"/>
      <c r="LLN282" s="17"/>
      <c r="LLO282" s="58" t="s">
        <v>16</v>
      </c>
      <c r="LLP282" s="59" t="s">
        <v>17</v>
      </c>
      <c r="LLQ282" s="71">
        <v>0.151</v>
      </c>
      <c r="LLR282" s="68">
        <f>LLR280*LLQ282</f>
        <v>3.3220000000000001</v>
      </c>
      <c r="LLS282" s="72"/>
      <c r="LLT282" s="72"/>
      <c r="LLU282" s="72"/>
      <c r="LLV282" s="73"/>
      <c r="LLW282" s="74">
        <v>3.2</v>
      </c>
      <c r="LLX282" s="74">
        <f>LLR282*LLW282</f>
        <v>10.630400000000002</v>
      </c>
      <c r="LLY282" s="69">
        <f>LLT282+LLV282+LLX282</f>
        <v>10.630400000000002</v>
      </c>
      <c r="LVI282" s="35"/>
      <c r="LVJ282" s="17"/>
      <c r="LVK282" s="58" t="s">
        <v>16</v>
      </c>
      <c r="LVL282" s="59" t="s">
        <v>17</v>
      </c>
      <c r="LVM282" s="71">
        <v>0.151</v>
      </c>
      <c r="LVN282" s="68">
        <f>LVN280*LVM282</f>
        <v>3.3220000000000001</v>
      </c>
      <c r="LVO282" s="72"/>
      <c r="LVP282" s="72"/>
      <c r="LVQ282" s="72"/>
      <c r="LVR282" s="73"/>
      <c r="LVS282" s="74">
        <v>3.2</v>
      </c>
      <c r="LVT282" s="74">
        <f>LVN282*LVS282</f>
        <v>10.630400000000002</v>
      </c>
      <c r="LVU282" s="69">
        <f>LVP282+LVR282+LVT282</f>
        <v>10.630400000000002</v>
      </c>
      <c r="MFE282" s="35"/>
      <c r="MFF282" s="17"/>
      <c r="MFG282" s="58" t="s">
        <v>16</v>
      </c>
      <c r="MFH282" s="59" t="s">
        <v>17</v>
      </c>
      <c r="MFI282" s="71">
        <v>0.151</v>
      </c>
      <c r="MFJ282" s="68">
        <f>MFJ280*MFI282</f>
        <v>3.3220000000000001</v>
      </c>
      <c r="MFK282" s="72"/>
      <c r="MFL282" s="72"/>
      <c r="MFM282" s="72"/>
      <c r="MFN282" s="73"/>
      <c r="MFO282" s="74">
        <v>3.2</v>
      </c>
      <c r="MFP282" s="74">
        <f>MFJ282*MFO282</f>
        <v>10.630400000000002</v>
      </c>
      <c r="MFQ282" s="69">
        <f>MFL282+MFN282+MFP282</f>
        <v>10.630400000000002</v>
      </c>
      <c r="MPA282" s="35"/>
      <c r="MPB282" s="17"/>
      <c r="MPC282" s="58" t="s">
        <v>16</v>
      </c>
      <c r="MPD282" s="59" t="s">
        <v>17</v>
      </c>
      <c r="MPE282" s="71">
        <v>0.151</v>
      </c>
      <c r="MPF282" s="68">
        <f>MPF280*MPE282</f>
        <v>3.3220000000000001</v>
      </c>
      <c r="MPG282" s="72"/>
      <c r="MPH282" s="72"/>
      <c r="MPI282" s="72"/>
      <c r="MPJ282" s="73"/>
      <c r="MPK282" s="74">
        <v>3.2</v>
      </c>
      <c r="MPL282" s="74">
        <f>MPF282*MPK282</f>
        <v>10.630400000000002</v>
      </c>
      <c r="MPM282" s="69">
        <f>MPH282+MPJ282+MPL282</f>
        <v>10.630400000000002</v>
      </c>
      <c r="MYW282" s="35"/>
      <c r="MYX282" s="17"/>
      <c r="MYY282" s="58" t="s">
        <v>16</v>
      </c>
      <c r="MYZ282" s="59" t="s">
        <v>17</v>
      </c>
      <c r="MZA282" s="71">
        <v>0.151</v>
      </c>
      <c r="MZB282" s="68">
        <f>MZB280*MZA282</f>
        <v>3.3220000000000001</v>
      </c>
      <c r="MZC282" s="72"/>
      <c r="MZD282" s="72"/>
      <c r="MZE282" s="72"/>
      <c r="MZF282" s="73"/>
      <c r="MZG282" s="74">
        <v>3.2</v>
      </c>
      <c r="MZH282" s="74">
        <f>MZB282*MZG282</f>
        <v>10.630400000000002</v>
      </c>
      <c r="MZI282" s="69">
        <f>MZD282+MZF282+MZH282</f>
        <v>10.630400000000002</v>
      </c>
      <c r="NIS282" s="35"/>
      <c r="NIT282" s="17"/>
      <c r="NIU282" s="58" t="s">
        <v>16</v>
      </c>
      <c r="NIV282" s="59" t="s">
        <v>17</v>
      </c>
      <c r="NIW282" s="71">
        <v>0.151</v>
      </c>
      <c r="NIX282" s="68">
        <f>NIX280*NIW282</f>
        <v>3.3220000000000001</v>
      </c>
      <c r="NIY282" s="72"/>
      <c r="NIZ282" s="72"/>
      <c r="NJA282" s="72"/>
      <c r="NJB282" s="73"/>
      <c r="NJC282" s="74">
        <v>3.2</v>
      </c>
      <c r="NJD282" s="74">
        <f>NIX282*NJC282</f>
        <v>10.630400000000002</v>
      </c>
      <c r="NJE282" s="69">
        <f>NIZ282+NJB282+NJD282</f>
        <v>10.630400000000002</v>
      </c>
      <c r="NSO282" s="35"/>
      <c r="NSP282" s="17"/>
      <c r="NSQ282" s="58" t="s">
        <v>16</v>
      </c>
      <c r="NSR282" s="59" t="s">
        <v>17</v>
      </c>
      <c r="NSS282" s="71">
        <v>0.151</v>
      </c>
      <c r="NST282" s="68">
        <f>NST280*NSS282</f>
        <v>3.3220000000000001</v>
      </c>
      <c r="NSU282" s="72"/>
      <c r="NSV282" s="72"/>
      <c r="NSW282" s="72"/>
      <c r="NSX282" s="73"/>
      <c r="NSY282" s="74">
        <v>3.2</v>
      </c>
      <c r="NSZ282" s="74">
        <f>NST282*NSY282</f>
        <v>10.630400000000002</v>
      </c>
      <c r="NTA282" s="69">
        <f>NSV282+NSX282+NSZ282</f>
        <v>10.630400000000002</v>
      </c>
      <c r="OCK282" s="35"/>
      <c r="OCL282" s="17"/>
      <c r="OCM282" s="58" t="s">
        <v>16</v>
      </c>
      <c r="OCN282" s="59" t="s">
        <v>17</v>
      </c>
      <c r="OCO282" s="71">
        <v>0.151</v>
      </c>
      <c r="OCP282" s="68">
        <f>OCP280*OCO282</f>
        <v>3.3220000000000001</v>
      </c>
      <c r="OCQ282" s="72"/>
      <c r="OCR282" s="72"/>
      <c r="OCS282" s="72"/>
      <c r="OCT282" s="73"/>
      <c r="OCU282" s="74">
        <v>3.2</v>
      </c>
      <c r="OCV282" s="74">
        <f>OCP282*OCU282</f>
        <v>10.630400000000002</v>
      </c>
      <c r="OCW282" s="69">
        <f>OCR282+OCT282+OCV282</f>
        <v>10.630400000000002</v>
      </c>
      <c r="OMG282" s="35"/>
      <c r="OMH282" s="17"/>
      <c r="OMI282" s="58" t="s">
        <v>16</v>
      </c>
      <c r="OMJ282" s="59" t="s">
        <v>17</v>
      </c>
      <c r="OMK282" s="71">
        <v>0.151</v>
      </c>
      <c r="OML282" s="68">
        <f>OML280*OMK282</f>
        <v>3.3220000000000001</v>
      </c>
      <c r="OMM282" s="72"/>
      <c r="OMN282" s="72"/>
      <c r="OMO282" s="72"/>
      <c r="OMP282" s="73"/>
      <c r="OMQ282" s="74">
        <v>3.2</v>
      </c>
      <c r="OMR282" s="74">
        <f>OML282*OMQ282</f>
        <v>10.630400000000002</v>
      </c>
      <c r="OMS282" s="69">
        <f>OMN282+OMP282+OMR282</f>
        <v>10.630400000000002</v>
      </c>
      <c r="OWC282" s="35"/>
      <c r="OWD282" s="17"/>
      <c r="OWE282" s="58" t="s">
        <v>16</v>
      </c>
      <c r="OWF282" s="59" t="s">
        <v>17</v>
      </c>
      <c r="OWG282" s="71">
        <v>0.151</v>
      </c>
      <c r="OWH282" s="68">
        <f>OWH280*OWG282</f>
        <v>3.3220000000000001</v>
      </c>
      <c r="OWI282" s="72"/>
      <c r="OWJ282" s="72"/>
      <c r="OWK282" s="72"/>
      <c r="OWL282" s="73"/>
      <c r="OWM282" s="74">
        <v>3.2</v>
      </c>
      <c r="OWN282" s="74">
        <f>OWH282*OWM282</f>
        <v>10.630400000000002</v>
      </c>
      <c r="OWO282" s="69">
        <f>OWJ282+OWL282+OWN282</f>
        <v>10.630400000000002</v>
      </c>
      <c r="PFY282" s="35"/>
      <c r="PFZ282" s="17"/>
      <c r="PGA282" s="58" t="s">
        <v>16</v>
      </c>
      <c r="PGB282" s="59" t="s">
        <v>17</v>
      </c>
      <c r="PGC282" s="71">
        <v>0.151</v>
      </c>
      <c r="PGD282" s="68">
        <f>PGD280*PGC282</f>
        <v>3.3220000000000001</v>
      </c>
      <c r="PGE282" s="72"/>
      <c r="PGF282" s="72"/>
      <c r="PGG282" s="72"/>
      <c r="PGH282" s="73"/>
      <c r="PGI282" s="74">
        <v>3.2</v>
      </c>
      <c r="PGJ282" s="74">
        <f>PGD282*PGI282</f>
        <v>10.630400000000002</v>
      </c>
      <c r="PGK282" s="69">
        <f>PGF282+PGH282+PGJ282</f>
        <v>10.630400000000002</v>
      </c>
      <c r="PPU282" s="35"/>
      <c r="PPV282" s="17"/>
      <c r="PPW282" s="58" t="s">
        <v>16</v>
      </c>
      <c r="PPX282" s="59" t="s">
        <v>17</v>
      </c>
      <c r="PPY282" s="71">
        <v>0.151</v>
      </c>
      <c r="PPZ282" s="68">
        <f>PPZ280*PPY282</f>
        <v>3.3220000000000001</v>
      </c>
      <c r="PQA282" s="72"/>
      <c r="PQB282" s="72"/>
      <c r="PQC282" s="72"/>
      <c r="PQD282" s="73"/>
      <c r="PQE282" s="74">
        <v>3.2</v>
      </c>
      <c r="PQF282" s="74">
        <f>PPZ282*PQE282</f>
        <v>10.630400000000002</v>
      </c>
      <c r="PQG282" s="69">
        <f>PQB282+PQD282+PQF282</f>
        <v>10.630400000000002</v>
      </c>
      <c r="PZQ282" s="35"/>
      <c r="PZR282" s="17"/>
      <c r="PZS282" s="58" t="s">
        <v>16</v>
      </c>
      <c r="PZT282" s="59" t="s">
        <v>17</v>
      </c>
      <c r="PZU282" s="71">
        <v>0.151</v>
      </c>
      <c r="PZV282" s="68">
        <f>PZV280*PZU282</f>
        <v>3.3220000000000001</v>
      </c>
      <c r="PZW282" s="72"/>
      <c r="PZX282" s="72"/>
      <c r="PZY282" s="72"/>
      <c r="PZZ282" s="73"/>
      <c r="QAA282" s="74">
        <v>3.2</v>
      </c>
      <c r="QAB282" s="74">
        <f>PZV282*QAA282</f>
        <v>10.630400000000002</v>
      </c>
      <c r="QAC282" s="69">
        <f>PZX282+PZZ282+QAB282</f>
        <v>10.630400000000002</v>
      </c>
      <c r="QJM282" s="35"/>
      <c r="QJN282" s="17"/>
      <c r="QJO282" s="58" t="s">
        <v>16</v>
      </c>
      <c r="QJP282" s="59" t="s">
        <v>17</v>
      </c>
      <c r="QJQ282" s="71">
        <v>0.151</v>
      </c>
      <c r="QJR282" s="68">
        <f>QJR280*QJQ282</f>
        <v>3.3220000000000001</v>
      </c>
      <c r="QJS282" s="72"/>
      <c r="QJT282" s="72"/>
      <c r="QJU282" s="72"/>
      <c r="QJV282" s="73"/>
      <c r="QJW282" s="74">
        <v>3.2</v>
      </c>
      <c r="QJX282" s="74">
        <f>QJR282*QJW282</f>
        <v>10.630400000000002</v>
      </c>
      <c r="QJY282" s="69">
        <f>QJT282+QJV282+QJX282</f>
        <v>10.630400000000002</v>
      </c>
      <c r="QTI282" s="35"/>
      <c r="QTJ282" s="17"/>
      <c r="QTK282" s="58" t="s">
        <v>16</v>
      </c>
      <c r="QTL282" s="59" t="s">
        <v>17</v>
      </c>
      <c r="QTM282" s="71">
        <v>0.151</v>
      </c>
      <c r="QTN282" s="68">
        <f>QTN280*QTM282</f>
        <v>3.3220000000000001</v>
      </c>
      <c r="QTO282" s="72"/>
      <c r="QTP282" s="72"/>
      <c r="QTQ282" s="72"/>
      <c r="QTR282" s="73"/>
      <c r="QTS282" s="74">
        <v>3.2</v>
      </c>
      <c r="QTT282" s="74">
        <f>QTN282*QTS282</f>
        <v>10.630400000000002</v>
      </c>
      <c r="QTU282" s="69">
        <f>QTP282+QTR282+QTT282</f>
        <v>10.630400000000002</v>
      </c>
      <c r="RDE282" s="35"/>
      <c r="RDF282" s="17"/>
      <c r="RDG282" s="58" t="s">
        <v>16</v>
      </c>
      <c r="RDH282" s="59" t="s">
        <v>17</v>
      </c>
      <c r="RDI282" s="71">
        <v>0.151</v>
      </c>
      <c r="RDJ282" s="68">
        <f>RDJ280*RDI282</f>
        <v>3.3220000000000001</v>
      </c>
      <c r="RDK282" s="72"/>
      <c r="RDL282" s="72"/>
      <c r="RDM282" s="72"/>
      <c r="RDN282" s="73"/>
      <c r="RDO282" s="74">
        <v>3.2</v>
      </c>
      <c r="RDP282" s="74">
        <f>RDJ282*RDO282</f>
        <v>10.630400000000002</v>
      </c>
      <c r="RDQ282" s="69">
        <f>RDL282+RDN282+RDP282</f>
        <v>10.630400000000002</v>
      </c>
      <c r="RNA282" s="35"/>
      <c r="RNB282" s="17"/>
      <c r="RNC282" s="58" t="s">
        <v>16</v>
      </c>
      <c r="RND282" s="59" t="s">
        <v>17</v>
      </c>
      <c r="RNE282" s="71">
        <v>0.151</v>
      </c>
      <c r="RNF282" s="68">
        <f>RNF280*RNE282</f>
        <v>3.3220000000000001</v>
      </c>
      <c r="RNG282" s="72"/>
      <c r="RNH282" s="72"/>
      <c r="RNI282" s="72"/>
      <c r="RNJ282" s="73"/>
      <c r="RNK282" s="74">
        <v>3.2</v>
      </c>
      <c r="RNL282" s="74">
        <f>RNF282*RNK282</f>
        <v>10.630400000000002</v>
      </c>
      <c r="RNM282" s="69">
        <f>RNH282+RNJ282+RNL282</f>
        <v>10.630400000000002</v>
      </c>
      <c r="RWW282" s="35"/>
      <c r="RWX282" s="17"/>
      <c r="RWY282" s="58" t="s">
        <v>16</v>
      </c>
      <c r="RWZ282" s="59" t="s">
        <v>17</v>
      </c>
      <c r="RXA282" s="71">
        <v>0.151</v>
      </c>
      <c r="RXB282" s="68">
        <f>RXB280*RXA282</f>
        <v>3.3220000000000001</v>
      </c>
      <c r="RXC282" s="72"/>
      <c r="RXD282" s="72"/>
      <c r="RXE282" s="72"/>
      <c r="RXF282" s="73"/>
      <c r="RXG282" s="74">
        <v>3.2</v>
      </c>
      <c r="RXH282" s="74">
        <f>RXB282*RXG282</f>
        <v>10.630400000000002</v>
      </c>
      <c r="RXI282" s="69">
        <f>RXD282+RXF282+RXH282</f>
        <v>10.630400000000002</v>
      </c>
      <c r="SGS282" s="35"/>
      <c r="SGT282" s="17"/>
      <c r="SGU282" s="58" t="s">
        <v>16</v>
      </c>
      <c r="SGV282" s="59" t="s">
        <v>17</v>
      </c>
      <c r="SGW282" s="71">
        <v>0.151</v>
      </c>
      <c r="SGX282" s="68">
        <f>SGX280*SGW282</f>
        <v>3.3220000000000001</v>
      </c>
      <c r="SGY282" s="72"/>
      <c r="SGZ282" s="72"/>
      <c r="SHA282" s="72"/>
      <c r="SHB282" s="73"/>
      <c r="SHC282" s="74">
        <v>3.2</v>
      </c>
      <c r="SHD282" s="74">
        <f>SGX282*SHC282</f>
        <v>10.630400000000002</v>
      </c>
      <c r="SHE282" s="69">
        <f>SGZ282+SHB282+SHD282</f>
        <v>10.630400000000002</v>
      </c>
      <c r="SQO282" s="35"/>
      <c r="SQP282" s="17"/>
      <c r="SQQ282" s="58" t="s">
        <v>16</v>
      </c>
      <c r="SQR282" s="59" t="s">
        <v>17</v>
      </c>
      <c r="SQS282" s="71">
        <v>0.151</v>
      </c>
      <c r="SQT282" s="68">
        <f>SQT280*SQS282</f>
        <v>3.3220000000000001</v>
      </c>
      <c r="SQU282" s="72"/>
      <c r="SQV282" s="72"/>
      <c r="SQW282" s="72"/>
      <c r="SQX282" s="73"/>
      <c r="SQY282" s="74">
        <v>3.2</v>
      </c>
      <c r="SQZ282" s="74">
        <f>SQT282*SQY282</f>
        <v>10.630400000000002</v>
      </c>
      <c r="SRA282" s="69">
        <f>SQV282+SQX282+SQZ282</f>
        <v>10.630400000000002</v>
      </c>
      <c r="TAK282" s="35"/>
      <c r="TAL282" s="17"/>
      <c r="TAM282" s="58" t="s">
        <v>16</v>
      </c>
      <c r="TAN282" s="59" t="s">
        <v>17</v>
      </c>
      <c r="TAO282" s="71">
        <v>0.151</v>
      </c>
      <c r="TAP282" s="68">
        <f>TAP280*TAO282</f>
        <v>3.3220000000000001</v>
      </c>
      <c r="TAQ282" s="72"/>
      <c r="TAR282" s="72"/>
      <c r="TAS282" s="72"/>
      <c r="TAT282" s="73"/>
      <c r="TAU282" s="74">
        <v>3.2</v>
      </c>
      <c r="TAV282" s="74">
        <f>TAP282*TAU282</f>
        <v>10.630400000000002</v>
      </c>
      <c r="TAW282" s="69">
        <f>TAR282+TAT282+TAV282</f>
        <v>10.630400000000002</v>
      </c>
      <c r="TKG282" s="35"/>
      <c r="TKH282" s="17"/>
      <c r="TKI282" s="58" t="s">
        <v>16</v>
      </c>
      <c r="TKJ282" s="59" t="s">
        <v>17</v>
      </c>
      <c r="TKK282" s="71">
        <v>0.151</v>
      </c>
      <c r="TKL282" s="68">
        <f>TKL280*TKK282</f>
        <v>3.3220000000000001</v>
      </c>
      <c r="TKM282" s="72"/>
      <c r="TKN282" s="72"/>
      <c r="TKO282" s="72"/>
      <c r="TKP282" s="73"/>
      <c r="TKQ282" s="74">
        <v>3.2</v>
      </c>
      <c r="TKR282" s="74">
        <f>TKL282*TKQ282</f>
        <v>10.630400000000002</v>
      </c>
      <c r="TKS282" s="69">
        <f>TKN282+TKP282+TKR282</f>
        <v>10.630400000000002</v>
      </c>
      <c r="TUC282" s="35"/>
      <c r="TUD282" s="17"/>
      <c r="TUE282" s="58" t="s">
        <v>16</v>
      </c>
      <c r="TUF282" s="59" t="s">
        <v>17</v>
      </c>
      <c r="TUG282" s="71">
        <v>0.151</v>
      </c>
      <c r="TUH282" s="68">
        <f>TUH280*TUG282</f>
        <v>3.3220000000000001</v>
      </c>
      <c r="TUI282" s="72"/>
      <c r="TUJ282" s="72"/>
      <c r="TUK282" s="72"/>
      <c r="TUL282" s="73"/>
      <c r="TUM282" s="74">
        <v>3.2</v>
      </c>
      <c r="TUN282" s="74">
        <f>TUH282*TUM282</f>
        <v>10.630400000000002</v>
      </c>
      <c r="TUO282" s="69">
        <f>TUJ282+TUL282+TUN282</f>
        <v>10.630400000000002</v>
      </c>
      <c r="UDY282" s="35"/>
      <c r="UDZ282" s="17"/>
      <c r="UEA282" s="58" t="s">
        <v>16</v>
      </c>
      <c r="UEB282" s="59" t="s">
        <v>17</v>
      </c>
      <c r="UEC282" s="71">
        <v>0.151</v>
      </c>
      <c r="UED282" s="68">
        <f>UED280*UEC282</f>
        <v>3.3220000000000001</v>
      </c>
      <c r="UEE282" s="72"/>
      <c r="UEF282" s="72"/>
      <c r="UEG282" s="72"/>
      <c r="UEH282" s="73"/>
      <c r="UEI282" s="74">
        <v>3.2</v>
      </c>
      <c r="UEJ282" s="74">
        <f>UED282*UEI282</f>
        <v>10.630400000000002</v>
      </c>
      <c r="UEK282" s="69">
        <f>UEF282+UEH282+UEJ282</f>
        <v>10.630400000000002</v>
      </c>
      <c r="UNU282" s="35"/>
      <c r="UNV282" s="17"/>
      <c r="UNW282" s="58" t="s">
        <v>16</v>
      </c>
      <c r="UNX282" s="59" t="s">
        <v>17</v>
      </c>
      <c r="UNY282" s="71">
        <v>0.151</v>
      </c>
      <c r="UNZ282" s="68">
        <f>UNZ280*UNY282</f>
        <v>3.3220000000000001</v>
      </c>
      <c r="UOA282" s="72"/>
      <c r="UOB282" s="72"/>
      <c r="UOC282" s="72"/>
      <c r="UOD282" s="73"/>
      <c r="UOE282" s="74">
        <v>3.2</v>
      </c>
      <c r="UOF282" s="74">
        <f>UNZ282*UOE282</f>
        <v>10.630400000000002</v>
      </c>
      <c r="UOG282" s="69">
        <f>UOB282+UOD282+UOF282</f>
        <v>10.630400000000002</v>
      </c>
      <c r="UXQ282" s="35"/>
      <c r="UXR282" s="17"/>
      <c r="UXS282" s="58" t="s">
        <v>16</v>
      </c>
      <c r="UXT282" s="59" t="s">
        <v>17</v>
      </c>
      <c r="UXU282" s="71">
        <v>0.151</v>
      </c>
      <c r="UXV282" s="68">
        <f>UXV280*UXU282</f>
        <v>3.3220000000000001</v>
      </c>
      <c r="UXW282" s="72"/>
      <c r="UXX282" s="72"/>
      <c r="UXY282" s="72"/>
      <c r="UXZ282" s="73"/>
      <c r="UYA282" s="74">
        <v>3.2</v>
      </c>
      <c r="UYB282" s="74">
        <f>UXV282*UYA282</f>
        <v>10.630400000000002</v>
      </c>
      <c r="UYC282" s="69">
        <f>UXX282+UXZ282+UYB282</f>
        <v>10.630400000000002</v>
      </c>
      <c r="VHM282" s="35"/>
      <c r="VHN282" s="17"/>
      <c r="VHO282" s="58" t="s">
        <v>16</v>
      </c>
      <c r="VHP282" s="59" t="s">
        <v>17</v>
      </c>
      <c r="VHQ282" s="71">
        <v>0.151</v>
      </c>
      <c r="VHR282" s="68">
        <f>VHR280*VHQ282</f>
        <v>3.3220000000000001</v>
      </c>
      <c r="VHS282" s="72"/>
      <c r="VHT282" s="72"/>
      <c r="VHU282" s="72"/>
      <c r="VHV282" s="73"/>
      <c r="VHW282" s="74">
        <v>3.2</v>
      </c>
      <c r="VHX282" s="74">
        <f>VHR282*VHW282</f>
        <v>10.630400000000002</v>
      </c>
      <c r="VHY282" s="69">
        <f>VHT282+VHV282+VHX282</f>
        <v>10.630400000000002</v>
      </c>
      <c r="VRI282" s="35"/>
      <c r="VRJ282" s="17"/>
      <c r="VRK282" s="58" t="s">
        <v>16</v>
      </c>
      <c r="VRL282" s="59" t="s">
        <v>17</v>
      </c>
      <c r="VRM282" s="71">
        <v>0.151</v>
      </c>
      <c r="VRN282" s="68">
        <f>VRN280*VRM282</f>
        <v>3.3220000000000001</v>
      </c>
      <c r="VRO282" s="72"/>
      <c r="VRP282" s="72"/>
      <c r="VRQ282" s="72"/>
      <c r="VRR282" s="73"/>
      <c r="VRS282" s="74">
        <v>3.2</v>
      </c>
      <c r="VRT282" s="74">
        <f>VRN282*VRS282</f>
        <v>10.630400000000002</v>
      </c>
      <c r="VRU282" s="69">
        <f>VRP282+VRR282+VRT282</f>
        <v>10.630400000000002</v>
      </c>
      <c r="WBE282" s="35"/>
      <c r="WBF282" s="17"/>
      <c r="WBG282" s="58" t="s">
        <v>16</v>
      </c>
      <c r="WBH282" s="59" t="s">
        <v>17</v>
      </c>
      <c r="WBI282" s="71">
        <v>0.151</v>
      </c>
      <c r="WBJ282" s="68">
        <f>WBJ280*WBI282</f>
        <v>3.3220000000000001</v>
      </c>
      <c r="WBK282" s="72"/>
      <c r="WBL282" s="72"/>
      <c r="WBM282" s="72"/>
      <c r="WBN282" s="73"/>
      <c r="WBO282" s="74">
        <v>3.2</v>
      </c>
      <c r="WBP282" s="74">
        <f>WBJ282*WBO282</f>
        <v>10.630400000000002</v>
      </c>
      <c r="WBQ282" s="69">
        <f>WBL282+WBN282+WBP282</f>
        <v>10.630400000000002</v>
      </c>
      <c r="WLA282" s="35"/>
      <c r="WLB282" s="17"/>
      <c r="WLC282" s="58" t="s">
        <v>16</v>
      </c>
      <c r="WLD282" s="59" t="s">
        <v>17</v>
      </c>
      <c r="WLE282" s="71">
        <v>0.151</v>
      </c>
      <c r="WLF282" s="68">
        <f>WLF280*WLE282</f>
        <v>3.3220000000000001</v>
      </c>
      <c r="WLG282" s="72"/>
      <c r="WLH282" s="72"/>
      <c r="WLI282" s="72"/>
      <c r="WLJ282" s="73"/>
      <c r="WLK282" s="74">
        <v>3.2</v>
      </c>
      <c r="WLL282" s="74">
        <f>WLF282*WLK282</f>
        <v>10.630400000000002</v>
      </c>
      <c r="WLM282" s="69">
        <f>WLH282+WLJ282+WLL282</f>
        <v>10.630400000000002</v>
      </c>
      <c r="WUW282" s="35"/>
      <c r="WUX282" s="17"/>
      <c r="WUY282" s="58" t="s">
        <v>16</v>
      </c>
      <c r="WUZ282" s="59" t="s">
        <v>17</v>
      </c>
      <c r="WVA282" s="71">
        <v>0.151</v>
      </c>
      <c r="WVB282" s="68">
        <f>WVB280*WVA282</f>
        <v>3.3220000000000001</v>
      </c>
      <c r="WVC282" s="72"/>
      <c r="WVD282" s="72"/>
      <c r="WVE282" s="72"/>
      <c r="WVF282" s="73"/>
      <c r="WVG282" s="74">
        <v>3.2</v>
      </c>
      <c r="WVH282" s="74">
        <f>WVB282*WVG282</f>
        <v>10.630400000000002</v>
      </c>
      <c r="WVI282" s="69">
        <f>WVD282+WVF282+WVH282</f>
        <v>10.630400000000002</v>
      </c>
    </row>
    <row r="283" spans="1:16129" s="38" customFormat="1" x14ac:dyDescent="0.25">
      <c r="A283" s="45"/>
      <c r="B283" s="46" t="s">
        <v>21</v>
      </c>
      <c r="C283" s="8" t="s">
        <v>17</v>
      </c>
      <c r="D283" s="37">
        <v>2.2631999999999999</v>
      </c>
      <c r="E283" s="37"/>
      <c r="F283" s="37"/>
      <c r="G283" s="37"/>
      <c r="H283" s="37"/>
      <c r="I283" s="37"/>
      <c r="J283" s="37"/>
      <c r="K283" s="31"/>
      <c r="L283" s="5" t="s">
        <v>179</v>
      </c>
      <c r="IK283" s="35"/>
      <c r="IL283" s="17"/>
      <c r="IM283" s="17" t="s">
        <v>20</v>
      </c>
      <c r="IN283" s="17"/>
      <c r="IO283" s="17"/>
      <c r="IP283" s="68"/>
      <c r="IQ283" s="17"/>
      <c r="IR283" s="68"/>
      <c r="IS283" s="17"/>
      <c r="IT283" s="68"/>
      <c r="IU283" s="17"/>
      <c r="IV283" s="68"/>
      <c r="IW283" s="69"/>
      <c r="SG283" s="35"/>
      <c r="SH283" s="17"/>
      <c r="SI283" s="17" t="s">
        <v>20</v>
      </c>
      <c r="SJ283" s="17"/>
      <c r="SK283" s="17"/>
      <c r="SL283" s="68"/>
      <c r="SM283" s="17"/>
      <c r="SN283" s="68"/>
      <c r="SO283" s="17"/>
      <c r="SP283" s="68"/>
      <c r="SQ283" s="17"/>
      <c r="SR283" s="68"/>
      <c r="SS283" s="69"/>
      <c r="ACC283" s="35"/>
      <c r="ACD283" s="17"/>
      <c r="ACE283" s="17" t="s">
        <v>20</v>
      </c>
      <c r="ACF283" s="17"/>
      <c r="ACG283" s="17"/>
      <c r="ACH283" s="68"/>
      <c r="ACI283" s="17"/>
      <c r="ACJ283" s="68"/>
      <c r="ACK283" s="17"/>
      <c r="ACL283" s="68"/>
      <c r="ACM283" s="17"/>
      <c r="ACN283" s="68"/>
      <c r="ACO283" s="69"/>
      <c r="ALY283" s="35"/>
      <c r="ALZ283" s="17"/>
      <c r="AMA283" s="17" t="s">
        <v>20</v>
      </c>
      <c r="AMB283" s="17"/>
      <c r="AMC283" s="17"/>
      <c r="AMD283" s="68"/>
      <c r="AME283" s="17"/>
      <c r="AMF283" s="68"/>
      <c r="AMG283" s="17"/>
      <c r="AMH283" s="68"/>
      <c r="AMI283" s="17"/>
      <c r="AMJ283" s="68"/>
      <c r="AMK283" s="69"/>
      <c r="AVU283" s="35"/>
      <c r="AVV283" s="17"/>
      <c r="AVW283" s="17" t="s">
        <v>20</v>
      </c>
      <c r="AVX283" s="17"/>
      <c r="AVY283" s="17"/>
      <c r="AVZ283" s="68"/>
      <c r="AWA283" s="17"/>
      <c r="AWB283" s="68"/>
      <c r="AWC283" s="17"/>
      <c r="AWD283" s="68"/>
      <c r="AWE283" s="17"/>
      <c r="AWF283" s="68"/>
      <c r="AWG283" s="69"/>
      <c r="BFQ283" s="35"/>
      <c r="BFR283" s="17"/>
      <c r="BFS283" s="17" t="s">
        <v>20</v>
      </c>
      <c r="BFT283" s="17"/>
      <c r="BFU283" s="17"/>
      <c r="BFV283" s="68"/>
      <c r="BFW283" s="17"/>
      <c r="BFX283" s="68"/>
      <c r="BFY283" s="17"/>
      <c r="BFZ283" s="68"/>
      <c r="BGA283" s="17"/>
      <c r="BGB283" s="68"/>
      <c r="BGC283" s="69"/>
      <c r="BPM283" s="35"/>
      <c r="BPN283" s="17"/>
      <c r="BPO283" s="17" t="s">
        <v>20</v>
      </c>
      <c r="BPP283" s="17"/>
      <c r="BPQ283" s="17"/>
      <c r="BPR283" s="68"/>
      <c r="BPS283" s="17"/>
      <c r="BPT283" s="68"/>
      <c r="BPU283" s="17"/>
      <c r="BPV283" s="68"/>
      <c r="BPW283" s="17"/>
      <c r="BPX283" s="68"/>
      <c r="BPY283" s="69"/>
      <c r="BZI283" s="35"/>
      <c r="BZJ283" s="17"/>
      <c r="BZK283" s="17" t="s">
        <v>20</v>
      </c>
      <c r="BZL283" s="17"/>
      <c r="BZM283" s="17"/>
      <c r="BZN283" s="68"/>
      <c r="BZO283" s="17"/>
      <c r="BZP283" s="68"/>
      <c r="BZQ283" s="17"/>
      <c r="BZR283" s="68"/>
      <c r="BZS283" s="17"/>
      <c r="BZT283" s="68"/>
      <c r="BZU283" s="69"/>
      <c r="CJE283" s="35"/>
      <c r="CJF283" s="17"/>
      <c r="CJG283" s="17" t="s">
        <v>20</v>
      </c>
      <c r="CJH283" s="17"/>
      <c r="CJI283" s="17"/>
      <c r="CJJ283" s="68"/>
      <c r="CJK283" s="17"/>
      <c r="CJL283" s="68"/>
      <c r="CJM283" s="17"/>
      <c r="CJN283" s="68"/>
      <c r="CJO283" s="17"/>
      <c r="CJP283" s="68"/>
      <c r="CJQ283" s="69"/>
      <c r="CTA283" s="35"/>
      <c r="CTB283" s="17"/>
      <c r="CTC283" s="17" t="s">
        <v>20</v>
      </c>
      <c r="CTD283" s="17"/>
      <c r="CTE283" s="17"/>
      <c r="CTF283" s="68"/>
      <c r="CTG283" s="17"/>
      <c r="CTH283" s="68"/>
      <c r="CTI283" s="17"/>
      <c r="CTJ283" s="68"/>
      <c r="CTK283" s="17"/>
      <c r="CTL283" s="68"/>
      <c r="CTM283" s="69"/>
      <c r="DCW283" s="35"/>
      <c r="DCX283" s="17"/>
      <c r="DCY283" s="17" t="s">
        <v>20</v>
      </c>
      <c r="DCZ283" s="17"/>
      <c r="DDA283" s="17"/>
      <c r="DDB283" s="68"/>
      <c r="DDC283" s="17"/>
      <c r="DDD283" s="68"/>
      <c r="DDE283" s="17"/>
      <c r="DDF283" s="68"/>
      <c r="DDG283" s="17"/>
      <c r="DDH283" s="68"/>
      <c r="DDI283" s="69"/>
      <c r="DMS283" s="35"/>
      <c r="DMT283" s="17"/>
      <c r="DMU283" s="17" t="s">
        <v>20</v>
      </c>
      <c r="DMV283" s="17"/>
      <c r="DMW283" s="17"/>
      <c r="DMX283" s="68"/>
      <c r="DMY283" s="17"/>
      <c r="DMZ283" s="68"/>
      <c r="DNA283" s="17"/>
      <c r="DNB283" s="68"/>
      <c r="DNC283" s="17"/>
      <c r="DND283" s="68"/>
      <c r="DNE283" s="69"/>
      <c r="DWO283" s="35"/>
      <c r="DWP283" s="17"/>
      <c r="DWQ283" s="17" t="s">
        <v>20</v>
      </c>
      <c r="DWR283" s="17"/>
      <c r="DWS283" s="17"/>
      <c r="DWT283" s="68"/>
      <c r="DWU283" s="17"/>
      <c r="DWV283" s="68"/>
      <c r="DWW283" s="17"/>
      <c r="DWX283" s="68"/>
      <c r="DWY283" s="17"/>
      <c r="DWZ283" s="68"/>
      <c r="DXA283" s="69"/>
      <c r="EGK283" s="35"/>
      <c r="EGL283" s="17"/>
      <c r="EGM283" s="17" t="s">
        <v>20</v>
      </c>
      <c r="EGN283" s="17"/>
      <c r="EGO283" s="17"/>
      <c r="EGP283" s="68"/>
      <c r="EGQ283" s="17"/>
      <c r="EGR283" s="68"/>
      <c r="EGS283" s="17"/>
      <c r="EGT283" s="68"/>
      <c r="EGU283" s="17"/>
      <c r="EGV283" s="68"/>
      <c r="EGW283" s="69"/>
      <c r="EQG283" s="35"/>
      <c r="EQH283" s="17"/>
      <c r="EQI283" s="17" t="s">
        <v>20</v>
      </c>
      <c r="EQJ283" s="17"/>
      <c r="EQK283" s="17"/>
      <c r="EQL283" s="68"/>
      <c r="EQM283" s="17"/>
      <c r="EQN283" s="68"/>
      <c r="EQO283" s="17"/>
      <c r="EQP283" s="68"/>
      <c r="EQQ283" s="17"/>
      <c r="EQR283" s="68"/>
      <c r="EQS283" s="69"/>
      <c r="FAC283" s="35"/>
      <c r="FAD283" s="17"/>
      <c r="FAE283" s="17" t="s">
        <v>20</v>
      </c>
      <c r="FAF283" s="17"/>
      <c r="FAG283" s="17"/>
      <c r="FAH283" s="68"/>
      <c r="FAI283" s="17"/>
      <c r="FAJ283" s="68"/>
      <c r="FAK283" s="17"/>
      <c r="FAL283" s="68"/>
      <c r="FAM283" s="17"/>
      <c r="FAN283" s="68"/>
      <c r="FAO283" s="69"/>
      <c r="FJY283" s="35"/>
      <c r="FJZ283" s="17"/>
      <c r="FKA283" s="17" t="s">
        <v>20</v>
      </c>
      <c r="FKB283" s="17"/>
      <c r="FKC283" s="17"/>
      <c r="FKD283" s="68"/>
      <c r="FKE283" s="17"/>
      <c r="FKF283" s="68"/>
      <c r="FKG283" s="17"/>
      <c r="FKH283" s="68"/>
      <c r="FKI283" s="17"/>
      <c r="FKJ283" s="68"/>
      <c r="FKK283" s="69"/>
      <c r="FTU283" s="35"/>
      <c r="FTV283" s="17"/>
      <c r="FTW283" s="17" t="s">
        <v>20</v>
      </c>
      <c r="FTX283" s="17"/>
      <c r="FTY283" s="17"/>
      <c r="FTZ283" s="68"/>
      <c r="FUA283" s="17"/>
      <c r="FUB283" s="68"/>
      <c r="FUC283" s="17"/>
      <c r="FUD283" s="68"/>
      <c r="FUE283" s="17"/>
      <c r="FUF283" s="68"/>
      <c r="FUG283" s="69"/>
      <c r="GDQ283" s="35"/>
      <c r="GDR283" s="17"/>
      <c r="GDS283" s="17" t="s">
        <v>20</v>
      </c>
      <c r="GDT283" s="17"/>
      <c r="GDU283" s="17"/>
      <c r="GDV283" s="68"/>
      <c r="GDW283" s="17"/>
      <c r="GDX283" s="68"/>
      <c r="GDY283" s="17"/>
      <c r="GDZ283" s="68"/>
      <c r="GEA283" s="17"/>
      <c r="GEB283" s="68"/>
      <c r="GEC283" s="69"/>
      <c r="GNM283" s="35"/>
      <c r="GNN283" s="17"/>
      <c r="GNO283" s="17" t="s">
        <v>20</v>
      </c>
      <c r="GNP283" s="17"/>
      <c r="GNQ283" s="17"/>
      <c r="GNR283" s="68"/>
      <c r="GNS283" s="17"/>
      <c r="GNT283" s="68"/>
      <c r="GNU283" s="17"/>
      <c r="GNV283" s="68"/>
      <c r="GNW283" s="17"/>
      <c r="GNX283" s="68"/>
      <c r="GNY283" s="69"/>
      <c r="GXI283" s="35"/>
      <c r="GXJ283" s="17"/>
      <c r="GXK283" s="17" t="s">
        <v>20</v>
      </c>
      <c r="GXL283" s="17"/>
      <c r="GXM283" s="17"/>
      <c r="GXN283" s="68"/>
      <c r="GXO283" s="17"/>
      <c r="GXP283" s="68"/>
      <c r="GXQ283" s="17"/>
      <c r="GXR283" s="68"/>
      <c r="GXS283" s="17"/>
      <c r="GXT283" s="68"/>
      <c r="GXU283" s="69"/>
      <c r="HHE283" s="35"/>
      <c r="HHF283" s="17"/>
      <c r="HHG283" s="17" t="s">
        <v>20</v>
      </c>
      <c r="HHH283" s="17"/>
      <c r="HHI283" s="17"/>
      <c r="HHJ283" s="68"/>
      <c r="HHK283" s="17"/>
      <c r="HHL283" s="68"/>
      <c r="HHM283" s="17"/>
      <c r="HHN283" s="68"/>
      <c r="HHO283" s="17"/>
      <c r="HHP283" s="68"/>
      <c r="HHQ283" s="69"/>
      <c r="HRA283" s="35"/>
      <c r="HRB283" s="17"/>
      <c r="HRC283" s="17" t="s">
        <v>20</v>
      </c>
      <c r="HRD283" s="17"/>
      <c r="HRE283" s="17"/>
      <c r="HRF283" s="68"/>
      <c r="HRG283" s="17"/>
      <c r="HRH283" s="68"/>
      <c r="HRI283" s="17"/>
      <c r="HRJ283" s="68"/>
      <c r="HRK283" s="17"/>
      <c r="HRL283" s="68"/>
      <c r="HRM283" s="69"/>
      <c r="IAW283" s="35"/>
      <c r="IAX283" s="17"/>
      <c r="IAY283" s="17" t="s">
        <v>20</v>
      </c>
      <c r="IAZ283" s="17"/>
      <c r="IBA283" s="17"/>
      <c r="IBB283" s="68"/>
      <c r="IBC283" s="17"/>
      <c r="IBD283" s="68"/>
      <c r="IBE283" s="17"/>
      <c r="IBF283" s="68"/>
      <c r="IBG283" s="17"/>
      <c r="IBH283" s="68"/>
      <c r="IBI283" s="69"/>
      <c r="IKS283" s="35"/>
      <c r="IKT283" s="17"/>
      <c r="IKU283" s="17" t="s">
        <v>20</v>
      </c>
      <c r="IKV283" s="17"/>
      <c r="IKW283" s="17"/>
      <c r="IKX283" s="68"/>
      <c r="IKY283" s="17"/>
      <c r="IKZ283" s="68"/>
      <c r="ILA283" s="17"/>
      <c r="ILB283" s="68"/>
      <c r="ILC283" s="17"/>
      <c r="ILD283" s="68"/>
      <c r="ILE283" s="69"/>
      <c r="IUO283" s="35"/>
      <c r="IUP283" s="17"/>
      <c r="IUQ283" s="17" t="s">
        <v>20</v>
      </c>
      <c r="IUR283" s="17"/>
      <c r="IUS283" s="17"/>
      <c r="IUT283" s="68"/>
      <c r="IUU283" s="17"/>
      <c r="IUV283" s="68"/>
      <c r="IUW283" s="17"/>
      <c r="IUX283" s="68"/>
      <c r="IUY283" s="17"/>
      <c r="IUZ283" s="68"/>
      <c r="IVA283" s="69"/>
      <c r="JEK283" s="35"/>
      <c r="JEL283" s="17"/>
      <c r="JEM283" s="17" t="s">
        <v>20</v>
      </c>
      <c r="JEN283" s="17"/>
      <c r="JEO283" s="17"/>
      <c r="JEP283" s="68"/>
      <c r="JEQ283" s="17"/>
      <c r="JER283" s="68"/>
      <c r="JES283" s="17"/>
      <c r="JET283" s="68"/>
      <c r="JEU283" s="17"/>
      <c r="JEV283" s="68"/>
      <c r="JEW283" s="69"/>
      <c r="JOG283" s="35"/>
      <c r="JOH283" s="17"/>
      <c r="JOI283" s="17" t="s">
        <v>20</v>
      </c>
      <c r="JOJ283" s="17"/>
      <c r="JOK283" s="17"/>
      <c r="JOL283" s="68"/>
      <c r="JOM283" s="17"/>
      <c r="JON283" s="68"/>
      <c r="JOO283" s="17"/>
      <c r="JOP283" s="68"/>
      <c r="JOQ283" s="17"/>
      <c r="JOR283" s="68"/>
      <c r="JOS283" s="69"/>
      <c r="JYC283" s="35"/>
      <c r="JYD283" s="17"/>
      <c r="JYE283" s="17" t="s">
        <v>20</v>
      </c>
      <c r="JYF283" s="17"/>
      <c r="JYG283" s="17"/>
      <c r="JYH283" s="68"/>
      <c r="JYI283" s="17"/>
      <c r="JYJ283" s="68"/>
      <c r="JYK283" s="17"/>
      <c r="JYL283" s="68"/>
      <c r="JYM283" s="17"/>
      <c r="JYN283" s="68"/>
      <c r="JYO283" s="69"/>
      <c r="KHY283" s="35"/>
      <c r="KHZ283" s="17"/>
      <c r="KIA283" s="17" t="s">
        <v>20</v>
      </c>
      <c r="KIB283" s="17"/>
      <c r="KIC283" s="17"/>
      <c r="KID283" s="68"/>
      <c r="KIE283" s="17"/>
      <c r="KIF283" s="68"/>
      <c r="KIG283" s="17"/>
      <c r="KIH283" s="68"/>
      <c r="KII283" s="17"/>
      <c r="KIJ283" s="68"/>
      <c r="KIK283" s="69"/>
      <c r="KRU283" s="35"/>
      <c r="KRV283" s="17"/>
      <c r="KRW283" s="17" t="s">
        <v>20</v>
      </c>
      <c r="KRX283" s="17"/>
      <c r="KRY283" s="17"/>
      <c r="KRZ283" s="68"/>
      <c r="KSA283" s="17"/>
      <c r="KSB283" s="68"/>
      <c r="KSC283" s="17"/>
      <c r="KSD283" s="68"/>
      <c r="KSE283" s="17"/>
      <c r="KSF283" s="68"/>
      <c r="KSG283" s="69"/>
      <c r="LBQ283" s="35"/>
      <c r="LBR283" s="17"/>
      <c r="LBS283" s="17" t="s">
        <v>20</v>
      </c>
      <c r="LBT283" s="17"/>
      <c r="LBU283" s="17"/>
      <c r="LBV283" s="68"/>
      <c r="LBW283" s="17"/>
      <c r="LBX283" s="68"/>
      <c r="LBY283" s="17"/>
      <c r="LBZ283" s="68"/>
      <c r="LCA283" s="17"/>
      <c r="LCB283" s="68"/>
      <c r="LCC283" s="69"/>
      <c r="LLM283" s="35"/>
      <c r="LLN283" s="17"/>
      <c r="LLO283" s="17" t="s">
        <v>20</v>
      </c>
      <c r="LLP283" s="17"/>
      <c r="LLQ283" s="17"/>
      <c r="LLR283" s="68"/>
      <c r="LLS283" s="17"/>
      <c r="LLT283" s="68"/>
      <c r="LLU283" s="17"/>
      <c r="LLV283" s="68"/>
      <c r="LLW283" s="17"/>
      <c r="LLX283" s="68"/>
      <c r="LLY283" s="69"/>
      <c r="LVI283" s="35"/>
      <c r="LVJ283" s="17"/>
      <c r="LVK283" s="17" t="s">
        <v>20</v>
      </c>
      <c r="LVL283" s="17"/>
      <c r="LVM283" s="17"/>
      <c r="LVN283" s="68"/>
      <c r="LVO283" s="17"/>
      <c r="LVP283" s="68"/>
      <c r="LVQ283" s="17"/>
      <c r="LVR283" s="68"/>
      <c r="LVS283" s="17"/>
      <c r="LVT283" s="68"/>
      <c r="LVU283" s="69"/>
      <c r="MFE283" s="35"/>
      <c r="MFF283" s="17"/>
      <c r="MFG283" s="17" t="s">
        <v>20</v>
      </c>
      <c r="MFH283" s="17"/>
      <c r="MFI283" s="17"/>
      <c r="MFJ283" s="68"/>
      <c r="MFK283" s="17"/>
      <c r="MFL283" s="68"/>
      <c r="MFM283" s="17"/>
      <c r="MFN283" s="68"/>
      <c r="MFO283" s="17"/>
      <c r="MFP283" s="68"/>
      <c r="MFQ283" s="69"/>
      <c r="MPA283" s="35"/>
      <c r="MPB283" s="17"/>
      <c r="MPC283" s="17" t="s">
        <v>20</v>
      </c>
      <c r="MPD283" s="17"/>
      <c r="MPE283" s="17"/>
      <c r="MPF283" s="68"/>
      <c r="MPG283" s="17"/>
      <c r="MPH283" s="68"/>
      <c r="MPI283" s="17"/>
      <c r="MPJ283" s="68"/>
      <c r="MPK283" s="17"/>
      <c r="MPL283" s="68"/>
      <c r="MPM283" s="69"/>
      <c r="MYW283" s="35"/>
      <c r="MYX283" s="17"/>
      <c r="MYY283" s="17" t="s">
        <v>20</v>
      </c>
      <c r="MYZ283" s="17"/>
      <c r="MZA283" s="17"/>
      <c r="MZB283" s="68"/>
      <c r="MZC283" s="17"/>
      <c r="MZD283" s="68"/>
      <c r="MZE283" s="17"/>
      <c r="MZF283" s="68"/>
      <c r="MZG283" s="17"/>
      <c r="MZH283" s="68"/>
      <c r="MZI283" s="69"/>
      <c r="NIS283" s="35"/>
      <c r="NIT283" s="17"/>
      <c r="NIU283" s="17" t="s">
        <v>20</v>
      </c>
      <c r="NIV283" s="17"/>
      <c r="NIW283" s="17"/>
      <c r="NIX283" s="68"/>
      <c r="NIY283" s="17"/>
      <c r="NIZ283" s="68"/>
      <c r="NJA283" s="17"/>
      <c r="NJB283" s="68"/>
      <c r="NJC283" s="17"/>
      <c r="NJD283" s="68"/>
      <c r="NJE283" s="69"/>
      <c r="NSO283" s="35"/>
      <c r="NSP283" s="17"/>
      <c r="NSQ283" s="17" t="s">
        <v>20</v>
      </c>
      <c r="NSR283" s="17"/>
      <c r="NSS283" s="17"/>
      <c r="NST283" s="68"/>
      <c r="NSU283" s="17"/>
      <c r="NSV283" s="68"/>
      <c r="NSW283" s="17"/>
      <c r="NSX283" s="68"/>
      <c r="NSY283" s="17"/>
      <c r="NSZ283" s="68"/>
      <c r="NTA283" s="69"/>
      <c r="OCK283" s="35"/>
      <c r="OCL283" s="17"/>
      <c r="OCM283" s="17" t="s">
        <v>20</v>
      </c>
      <c r="OCN283" s="17"/>
      <c r="OCO283" s="17"/>
      <c r="OCP283" s="68"/>
      <c r="OCQ283" s="17"/>
      <c r="OCR283" s="68"/>
      <c r="OCS283" s="17"/>
      <c r="OCT283" s="68"/>
      <c r="OCU283" s="17"/>
      <c r="OCV283" s="68"/>
      <c r="OCW283" s="69"/>
      <c r="OMG283" s="35"/>
      <c r="OMH283" s="17"/>
      <c r="OMI283" s="17" t="s">
        <v>20</v>
      </c>
      <c r="OMJ283" s="17"/>
      <c r="OMK283" s="17"/>
      <c r="OML283" s="68"/>
      <c r="OMM283" s="17"/>
      <c r="OMN283" s="68"/>
      <c r="OMO283" s="17"/>
      <c r="OMP283" s="68"/>
      <c r="OMQ283" s="17"/>
      <c r="OMR283" s="68"/>
      <c r="OMS283" s="69"/>
      <c r="OWC283" s="35"/>
      <c r="OWD283" s="17"/>
      <c r="OWE283" s="17" t="s">
        <v>20</v>
      </c>
      <c r="OWF283" s="17"/>
      <c r="OWG283" s="17"/>
      <c r="OWH283" s="68"/>
      <c r="OWI283" s="17"/>
      <c r="OWJ283" s="68"/>
      <c r="OWK283" s="17"/>
      <c r="OWL283" s="68"/>
      <c r="OWM283" s="17"/>
      <c r="OWN283" s="68"/>
      <c r="OWO283" s="69"/>
      <c r="PFY283" s="35"/>
      <c r="PFZ283" s="17"/>
      <c r="PGA283" s="17" t="s">
        <v>20</v>
      </c>
      <c r="PGB283" s="17"/>
      <c r="PGC283" s="17"/>
      <c r="PGD283" s="68"/>
      <c r="PGE283" s="17"/>
      <c r="PGF283" s="68"/>
      <c r="PGG283" s="17"/>
      <c r="PGH283" s="68"/>
      <c r="PGI283" s="17"/>
      <c r="PGJ283" s="68"/>
      <c r="PGK283" s="69"/>
      <c r="PPU283" s="35"/>
      <c r="PPV283" s="17"/>
      <c r="PPW283" s="17" t="s">
        <v>20</v>
      </c>
      <c r="PPX283" s="17"/>
      <c r="PPY283" s="17"/>
      <c r="PPZ283" s="68"/>
      <c r="PQA283" s="17"/>
      <c r="PQB283" s="68"/>
      <c r="PQC283" s="17"/>
      <c r="PQD283" s="68"/>
      <c r="PQE283" s="17"/>
      <c r="PQF283" s="68"/>
      <c r="PQG283" s="69"/>
      <c r="PZQ283" s="35"/>
      <c r="PZR283" s="17"/>
      <c r="PZS283" s="17" t="s">
        <v>20</v>
      </c>
      <c r="PZT283" s="17"/>
      <c r="PZU283" s="17"/>
      <c r="PZV283" s="68"/>
      <c r="PZW283" s="17"/>
      <c r="PZX283" s="68"/>
      <c r="PZY283" s="17"/>
      <c r="PZZ283" s="68"/>
      <c r="QAA283" s="17"/>
      <c r="QAB283" s="68"/>
      <c r="QAC283" s="69"/>
      <c r="QJM283" s="35"/>
      <c r="QJN283" s="17"/>
      <c r="QJO283" s="17" t="s">
        <v>20</v>
      </c>
      <c r="QJP283" s="17"/>
      <c r="QJQ283" s="17"/>
      <c r="QJR283" s="68"/>
      <c r="QJS283" s="17"/>
      <c r="QJT283" s="68"/>
      <c r="QJU283" s="17"/>
      <c r="QJV283" s="68"/>
      <c r="QJW283" s="17"/>
      <c r="QJX283" s="68"/>
      <c r="QJY283" s="69"/>
      <c r="QTI283" s="35"/>
      <c r="QTJ283" s="17"/>
      <c r="QTK283" s="17" t="s">
        <v>20</v>
      </c>
      <c r="QTL283" s="17"/>
      <c r="QTM283" s="17"/>
      <c r="QTN283" s="68"/>
      <c r="QTO283" s="17"/>
      <c r="QTP283" s="68"/>
      <c r="QTQ283" s="17"/>
      <c r="QTR283" s="68"/>
      <c r="QTS283" s="17"/>
      <c r="QTT283" s="68"/>
      <c r="QTU283" s="69"/>
      <c r="RDE283" s="35"/>
      <c r="RDF283" s="17"/>
      <c r="RDG283" s="17" t="s">
        <v>20</v>
      </c>
      <c r="RDH283" s="17"/>
      <c r="RDI283" s="17"/>
      <c r="RDJ283" s="68"/>
      <c r="RDK283" s="17"/>
      <c r="RDL283" s="68"/>
      <c r="RDM283" s="17"/>
      <c r="RDN283" s="68"/>
      <c r="RDO283" s="17"/>
      <c r="RDP283" s="68"/>
      <c r="RDQ283" s="69"/>
      <c r="RNA283" s="35"/>
      <c r="RNB283" s="17"/>
      <c r="RNC283" s="17" t="s">
        <v>20</v>
      </c>
      <c r="RND283" s="17"/>
      <c r="RNE283" s="17"/>
      <c r="RNF283" s="68"/>
      <c r="RNG283" s="17"/>
      <c r="RNH283" s="68"/>
      <c r="RNI283" s="17"/>
      <c r="RNJ283" s="68"/>
      <c r="RNK283" s="17"/>
      <c r="RNL283" s="68"/>
      <c r="RNM283" s="69"/>
      <c r="RWW283" s="35"/>
      <c r="RWX283" s="17"/>
      <c r="RWY283" s="17" t="s">
        <v>20</v>
      </c>
      <c r="RWZ283" s="17"/>
      <c r="RXA283" s="17"/>
      <c r="RXB283" s="68"/>
      <c r="RXC283" s="17"/>
      <c r="RXD283" s="68"/>
      <c r="RXE283" s="17"/>
      <c r="RXF283" s="68"/>
      <c r="RXG283" s="17"/>
      <c r="RXH283" s="68"/>
      <c r="RXI283" s="69"/>
      <c r="SGS283" s="35"/>
      <c r="SGT283" s="17"/>
      <c r="SGU283" s="17" t="s">
        <v>20</v>
      </c>
      <c r="SGV283" s="17"/>
      <c r="SGW283" s="17"/>
      <c r="SGX283" s="68"/>
      <c r="SGY283" s="17"/>
      <c r="SGZ283" s="68"/>
      <c r="SHA283" s="17"/>
      <c r="SHB283" s="68"/>
      <c r="SHC283" s="17"/>
      <c r="SHD283" s="68"/>
      <c r="SHE283" s="69"/>
      <c r="SQO283" s="35"/>
      <c r="SQP283" s="17"/>
      <c r="SQQ283" s="17" t="s">
        <v>20</v>
      </c>
      <c r="SQR283" s="17"/>
      <c r="SQS283" s="17"/>
      <c r="SQT283" s="68"/>
      <c r="SQU283" s="17"/>
      <c r="SQV283" s="68"/>
      <c r="SQW283" s="17"/>
      <c r="SQX283" s="68"/>
      <c r="SQY283" s="17"/>
      <c r="SQZ283" s="68"/>
      <c r="SRA283" s="69"/>
      <c r="TAK283" s="35"/>
      <c r="TAL283" s="17"/>
      <c r="TAM283" s="17" t="s">
        <v>20</v>
      </c>
      <c r="TAN283" s="17"/>
      <c r="TAO283" s="17"/>
      <c r="TAP283" s="68"/>
      <c r="TAQ283" s="17"/>
      <c r="TAR283" s="68"/>
      <c r="TAS283" s="17"/>
      <c r="TAT283" s="68"/>
      <c r="TAU283" s="17"/>
      <c r="TAV283" s="68"/>
      <c r="TAW283" s="69"/>
      <c r="TKG283" s="35"/>
      <c r="TKH283" s="17"/>
      <c r="TKI283" s="17" t="s">
        <v>20</v>
      </c>
      <c r="TKJ283" s="17"/>
      <c r="TKK283" s="17"/>
      <c r="TKL283" s="68"/>
      <c r="TKM283" s="17"/>
      <c r="TKN283" s="68"/>
      <c r="TKO283" s="17"/>
      <c r="TKP283" s="68"/>
      <c r="TKQ283" s="17"/>
      <c r="TKR283" s="68"/>
      <c r="TKS283" s="69"/>
      <c r="TUC283" s="35"/>
      <c r="TUD283" s="17"/>
      <c r="TUE283" s="17" t="s">
        <v>20</v>
      </c>
      <c r="TUF283" s="17"/>
      <c r="TUG283" s="17"/>
      <c r="TUH283" s="68"/>
      <c r="TUI283" s="17"/>
      <c r="TUJ283" s="68"/>
      <c r="TUK283" s="17"/>
      <c r="TUL283" s="68"/>
      <c r="TUM283" s="17"/>
      <c r="TUN283" s="68"/>
      <c r="TUO283" s="69"/>
      <c r="UDY283" s="35"/>
      <c r="UDZ283" s="17"/>
      <c r="UEA283" s="17" t="s">
        <v>20</v>
      </c>
      <c r="UEB283" s="17"/>
      <c r="UEC283" s="17"/>
      <c r="UED283" s="68"/>
      <c r="UEE283" s="17"/>
      <c r="UEF283" s="68"/>
      <c r="UEG283" s="17"/>
      <c r="UEH283" s="68"/>
      <c r="UEI283" s="17"/>
      <c r="UEJ283" s="68"/>
      <c r="UEK283" s="69"/>
      <c r="UNU283" s="35"/>
      <c r="UNV283" s="17"/>
      <c r="UNW283" s="17" t="s">
        <v>20</v>
      </c>
      <c r="UNX283" s="17"/>
      <c r="UNY283" s="17"/>
      <c r="UNZ283" s="68"/>
      <c r="UOA283" s="17"/>
      <c r="UOB283" s="68"/>
      <c r="UOC283" s="17"/>
      <c r="UOD283" s="68"/>
      <c r="UOE283" s="17"/>
      <c r="UOF283" s="68"/>
      <c r="UOG283" s="69"/>
      <c r="UXQ283" s="35"/>
      <c r="UXR283" s="17"/>
      <c r="UXS283" s="17" t="s">
        <v>20</v>
      </c>
      <c r="UXT283" s="17"/>
      <c r="UXU283" s="17"/>
      <c r="UXV283" s="68"/>
      <c r="UXW283" s="17"/>
      <c r="UXX283" s="68"/>
      <c r="UXY283" s="17"/>
      <c r="UXZ283" s="68"/>
      <c r="UYA283" s="17"/>
      <c r="UYB283" s="68"/>
      <c r="UYC283" s="69"/>
      <c r="VHM283" s="35"/>
      <c r="VHN283" s="17"/>
      <c r="VHO283" s="17" t="s">
        <v>20</v>
      </c>
      <c r="VHP283" s="17"/>
      <c r="VHQ283" s="17"/>
      <c r="VHR283" s="68"/>
      <c r="VHS283" s="17"/>
      <c r="VHT283" s="68"/>
      <c r="VHU283" s="17"/>
      <c r="VHV283" s="68"/>
      <c r="VHW283" s="17"/>
      <c r="VHX283" s="68"/>
      <c r="VHY283" s="69"/>
      <c r="VRI283" s="35"/>
      <c r="VRJ283" s="17"/>
      <c r="VRK283" s="17" t="s">
        <v>20</v>
      </c>
      <c r="VRL283" s="17"/>
      <c r="VRM283" s="17"/>
      <c r="VRN283" s="68"/>
      <c r="VRO283" s="17"/>
      <c r="VRP283" s="68"/>
      <c r="VRQ283" s="17"/>
      <c r="VRR283" s="68"/>
      <c r="VRS283" s="17"/>
      <c r="VRT283" s="68"/>
      <c r="VRU283" s="69"/>
      <c r="WBE283" s="35"/>
      <c r="WBF283" s="17"/>
      <c r="WBG283" s="17" t="s">
        <v>20</v>
      </c>
      <c r="WBH283" s="17"/>
      <c r="WBI283" s="17"/>
      <c r="WBJ283" s="68"/>
      <c r="WBK283" s="17"/>
      <c r="WBL283" s="68"/>
      <c r="WBM283" s="17"/>
      <c r="WBN283" s="68"/>
      <c r="WBO283" s="17"/>
      <c r="WBP283" s="68"/>
      <c r="WBQ283" s="69"/>
      <c r="WLA283" s="35"/>
      <c r="WLB283" s="17"/>
      <c r="WLC283" s="17" t="s">
        <v>20</v>
      </c>
      <c r="WLD283" s="17"/>
      <c r="WLE283" s="17"/>
      <c r="WLF283" s="68"/>
      <c r="WLG283" s="17"/>
      <c r="WLH283" s="68"/>
      <c r="WLI283" s="17"/>
      <c r="WLJ283" s="68"/>
      <c r="WLK283" s="17"/>
      <c r="WLL283" s="68"/>
      <c r="WLM283" s="69"/>
      <c r="WUW283" s="35"/>
      <c r="WUX283" s="17"/>
      <c r="WUY283" s="17" t="s">
        <v>20</v>
      </c>
      <c r="WUZ283" s="17"/>
      <c r="WVA283" s="17"/>
      <c r="WVB283" s="68"/>
      <c r="WVC283" s="17"/>
      <c r="WVD283" s="68"/>
      <c r="WVE283" s="17"/>
      <c r="WVF283" s="68"/>
      <c r="WVG283" s="17"/>
      <c r="WVH283" s="68"/>
      <c r="WVI283" s="69"/>
    </row>
    <row r="284" spans="1:16129" s="38" customFormat="1" x14ac:dyDescent="0.25">
      <c r="A284" s="45">
        <v>53</v>
      </c>
      <c r="B284" s="55" t="s">
        <v>111</v>
      </c>
      <c r="C284" s="8" t="s">
        <v>32</v>
      </c>
      <c r="D284" s="50">
        <v>0.02</v>
      </c>
      <c r="E284" s="37"/>
      <c r="F284" s="37"/>
      <c r="G284" s="37"/>
      <c r="H284" s="37"/>
      <c r="I284" s="37"/>
      <c r="J284" s="37"/>
      <c r="K284" s="31"/>
      <c r="L284" s="5" t="s">
        <v>177</v>
      </c>
      <c r="IK284" s="35"/>
      <c r="IL284" s="17" t="s">
        <v>166</v>
      </c>
      <c r="IM284" s="36" t="s">
        <v>167</v>
      </c>
      <c r="IN284" s="17" t="s">
        <v>30</v>
      </c>
      <c r="IO284" s="17"/>
      <c r="IP284" s="68">
        <f>IP280</f>
        <v>22</v>
      </c>
      <c r="IQ284" s="68">
        <f>42.5/1.18</f>
        <v>36.016949152542374</v>
      </c>
      <c r="IR284" s="68">
        <f>IP284*IQ284</f>
        <v>792.37288135593224</v>
      </c>
      <c r="IS284" s="17"/>
      <c r="IT284" s="68"/>
      <c r="IU284" s="17"/>
      <c r="IV284" s="68"/>
      <c r="IW284" s="69">
        <f>IR284+IT284+IV284</f>
        <v>792.37288135593224</v>
      </c>
      <c r="SG284" s="35"/>
      <c r="SH284" s="17" t="s">
        <v>166</v>
      </c>
      <c r="SI284" s="36" t="s">
        <v>167</v>
      </c>
      <c r="SJ284" s="17" t="s">
        <v>30</v>
      </c>
      <c r="SK284" s="17"/>
      <c r="SL284" s="68">
        <f>SL280</f>
        <v>22</v>
      </c>
      <c r="SM284" s="68">
        <f>42.5/1.18</f>
        <v>36.016949152542374</v>
      </c>
      <c r="SN284" s="68">
        <f>SL284*SM284</f>
        <v>792.37288135593224</v>
      </c>
      <c r="SO284" s="17"/>
      <c r="SP284" s="68"/>
      <c r="SQ284" s="17"/>
      <c r="SR284" s="68"/>
      <c r="SS284" s="69">
        <f>SN284+SP284+SR284</f>
        <v>792.37288135593224</v>
      </c>
      <c r="ACC284" s="35"/>
      <c r="ACD284" s="17" t="s">
        <v>166</v>
      </c>
      <c r="ACE284" s="36" t="s">
        <v>167</v>
      </c>
      <c r="ACF284" s="17" t="s">
        <v>30</v>
      </c>
      <c r="ACG284" s="17"/>
      <c r="ACH284" s="68">
        <f>ACH280</f>
        <v>22</v>
      </c>
      <c r="ACI284" s="68">
        <f>42.5/1.18</f>
        <v>36.016949152542374</v>
      </c>
      <c r="ACJ284" s="68">
        <f>ACH284*ACI284</f>
        <v>792.37288135593224</v>
      </c>
      <c r="ACK284" s="17"/>
      <c r="ACL284" s="68"/>
      <c r="ACM284" s="17"/>
      <c r="ACN284" s="68"/>
      <c r="ACO284" s="69">
        <f>ACJ284+ACL284+ACN284</f>
        <v>792.37288135593224</v>
      </c>
      <c r="ALY284" s="35"/>
      <c r="ALZ284" s="17" t="s">
        <v>166</v>
      </c>
      <c r="AMA284" s="36" t="s">
        <v>167</v>
      </c>
      <c r="AMB284" s="17" t="s">
        <v>30</v>
      </c>
      <c r="AMC284" s="17"/>
      <c r="AMD284" s="68">
        <f>AMD280</f>
        <v>22</v>
      </c>
      <c r="AME284" s="68">
        <f>42.5/1.18</f>
        <v>36.016949152542374</v>
      </c>
      <c r="AMF284" s="68">
        <f>AMD284*AME284</f>
        <v>792.37288135593224</v>
      </c>
      <c r="AMG284" s="17"/>
      <c r="AMH284" s="68"/>
      <c r="AMI284" s="17"/>
      <c r="AMJ284" s="68"/>
      <c r="AMK284" s="69">
        <f>AMF284+AMH284+AMJ284</f>
        <v>792.37288135593224</v>
      </c>
      <c r="AVU284" s="35"/>
      <c r="AVV284" s="17" t="s">
        <v>166</v>
      </c>
      <c r="AVW284" s="36" t="s">
        <v>167</v>
      </c>
      <c r="AVX284" s="17" t="s">
        <v>30</v>
      </c>
      <c r="AVY284" s="17"/>
      <c r="AVZ284" s="68">
        <f>AVZ280</f>
        <v>22</v>
      </c>
      <c r="AWA284" s="68">
        <f>42.5/1.18</f>
        <v>36.016949152542374</v>
      </c>
      <c r="AWB284" s="68">
        <f>AVZ284*AWA284</f>
        <v>792.37288135593224</v>
      </c>
      <c r="AWC284" s="17"/>
      <c r="AWD284" s="68"/>
      <c r="AWE284" s="17"/>
      <c r="AWF284" s="68"/>
      <c r="AWG284" s="69">
        <f>AWB284+AWD284+AWF284</f>
        <v>792.37288135593224</v>
      </c>
      <c r="BFQ284" s="35"/>
      <c r="BFR284" s="17" t="s">
        <v>166</v>
      </c>
      <c r="BFS284" s="36" t="s">
        <v>167</v>
      </c>
      <c r="BFT284" s="17" t="s">
        <v>30</v>
      </c>
      <c r="BFU284" s="17"/>
      <c r="BFV284" s="68">
        <f>BFV280</f>
        <v>22</v>
      </c>
      <c r="BFW284" s="68">
        <f>42.5/1.18</f>
        <v>36.016949152542374</v>
      </c>
      <c r="BFX284" s="68">
        <f>BFV284*BFW284</f>
        <v>792.37288135593224</v>
      </c>
      <c r="BFY284" s="17"/>
      <c r="BFZ284" s="68"/>
      <c r="BGA284" s="17"/>
      <c r="BGB284" s="68"/>
      <c r="BGC284" s="69">
        <f>BFX284+BFZ284+BGB284</f>
        <v>792.37288135593224</v>
      </c>
      <c r="BPM284" s="35"/>
      <c r="BPN284" s="17" t="s">
        <v>166</v>
      </c>
      <c r="BPO284" s="36" t="s">
        <v>167</v>
      </c>
      <c r="BPP284" s="17" t="s">
        <v>30</v>
      </c>
      <c r="BPQ284" s="17"/>
      <c r="BPR284" s="68">
        <f>BPR280</f>
        <v>22</v>
      </c>
      <c r="BPS284" s="68">
        <f>42.5/1.18</f>
        <v>36.016949152542374</v>
      </c>
      <c r="BPT284" s="68">
        <f>BPR284*BPS284</f>
        <v>792.37288135593224</v>
      </c>
      <c r="BPU284" s="17"/>
      <c r="BPV284" s="68"/>
      <c r="BPW284" s="17"/>
      <c r="BPX284" s="68"/>
      <c r="BPY284" s="69">
        <f>BPT284+BPV284+BPX284</f>
        <v>792.37288135593224</v>
      </c>
      <c r="BZI284" s="35"/>
      <c r="BZJ284" s="17" t="s">
        <v>166</v>
      </c>
      <c r="BZK284" s="36" t="s">
        <v>167</v>
      </c>
      <c r="BZL284" s="17" t="s">
        <v>30</v>
      </c>
      <c r="BZM284" s="17"/>
      <c r="BZN284" s="68">
        <f>BZN280</f>
        <v>22</v>
      </c>
      <c r="BZO284" s="68">
        <f>42.5/1.18</f>
        <v>36.016949152542374</v>
      </c>
      <c r="BZP284" s="68">
        <f>BZN284*BZO284</f>
        <v>792.37288135593224</v>
      </c>
      <c r="BZQ284" s="17"/>
      <c r="BZR284" s="68"/>
      <c r="BZS284" s="17"/>
      <c r="BZT284" s="68"/>
      <c r="BZU284" s="69">
        <f>BZP284+BZR284+BZT284</f>
        <v>792.37288135593224</v>
      </c>
      <c r="CJE284" s="35"/>
      <c r="CJF284" s="17" t="s">
        <v>166</v>
      </c>
      <c r="CJG284" s="36" t="s">
        <v>167</v>
      </c>
      <c r="CJH284" s="17" t="s">
        <v>30</v>
      </c>
      <c r="CJI284" s="17"/>
      <c r="CJJ284" s="68">
        <f>CJJ280</f>
        <v>22</v>
      </c>
      <c r="CJK284" s="68">
        <f>42.5/1.18</f>
        <v>36.016949152542374</v>
      </c>
      <c r="CJL284" s="68">
        <f>CJJ284*CJK284</f>
        <v>792.37288135593224</v>
      </c>
      <c r="CJM284" s="17"/>
      <c r="CJN284" s="68"/>
      <c r="CJO284" s="17"/>
      <c r="CJP284" s="68"/>
      <c r="CJQ284" s="69">
        <f>CJL284+CJN284+CJP284</f>
        <v>792.37288135593224</v>
      </c>
      <c r="CTA284" s="35"/>
      <c r="CTB284" s="17" t="s">
        <v>166</v>
      </c>
      <c r="CTC284" s="36" t="s">
        <v>167</v>
      </c>
      <c r="CTD284" s="17" t="s">
        <v>30</v>
      </c>
      <c r="CTE284" s="17"/>
      <c r="CTF284" s="68">
        <f>CTF280</f>
        <v>22</v>
      </c>
      <c r="CTG284" s="68">
        <f>42.5/1.18</f>
        <v>36.016949152542374</v>
      </c>
      <c r="CTH284" s="68">
        <f>CTF284*CTG284</f>
        <v>792.37288135593224</v>
      </c>
      <c r="CTI284" s="17"/>
      <c r="CTJ284" s="68"/>
      <c r="CTK284" s="17"/>
      <c r="CTL284" s="68"/>
      <c r="CTM284" s="69">
        <f>CTH284+CTJ284+CTL284</f>
        <v>792.37288135593224</v>
      </c>
      <c r="DCW284" s="35"/>
      <c r="DCX284" s="17" t="s">
        <v>166</v>
      </c>
      <c r="DCY284" s="36" t="s">
        <v>167</v>
      </c>
      <c r="DCZ284" s="17" t="s">
        <v>30</v>
      </c>
      <c r="DDA284" s="17"/>
      <c r="DDB284" s="68">
        <f>DDB280</f>
        <v>22</v>
      </c>
      <c r="DDC284" s="68">
        <f>42.5/1.18</f>
        <v>36.016949152542374</v>
      </c>
      <c r="DDD284" s="68">
        <f>DDB284*DDC284</f>
        <v>792.37288135593224</v>
      </c>
      <c r="DDE284" s="17"/>
      <c r="DDF284" s="68"/>
      <c r="DDG284" s="17"/>
      <c r="DDH284" s="68"/>
      <c r="DDI284" s="69">
        <f>DDD284+DDF284+DDH284</f>
        <v>792.37288135593224</v>
      </c>
      <c r="DMS284" s="35"/>
      <c r="DMT284" s="17" t="s">
        <v>166</v>
      </c>
      <c r="DMU284" s="36" t="s">
        <v>167</v>
      </c>
      <c r="DMV284" s="17" t="s">
        <v>30</v>
      </c>
      <c r="DMW284" s="17"/>
      <c r="DMX284" s="68">
        <f>DMX280</f>
        <v>22</v>
      </c>
      <c r="DMY284" s="68">
        <f>42.5/1.18</f>
        <v>36.016949152542374</v>
      </c>
      <c r="DMZ284" s="68">
        <f>DMX284*DMY284</f>
        <v>792.37288135593224</v>
      </c>
      <c r="DNA284" s="17"/>
      <c r="DNB284" s="68"/>
      <c r="DNC284" s="17"/>
      <c r="DND284" s="68"/>
      <c r="DNE284" s="69">
        <f>DMZ284+DNB284+DND284</f>
        <v>792.37288135593224</v>
      </c>
      <c r="DWO284" s="35"/>
      <c r="DWP284" s="17" t="s">
        <v>166</v>
      </c>
      <c r="DWQ284" s="36" t="s">
        <v>167</v>
      </c>
      <c r="DWR284" s="17" t="s">
        <v>30</v>
      </c>
      <c r="DWS284" s="17"/>
      <c r="DWT284" s="68">
        <f>DWT280</f>
        <v>22</v>
      </c>
      <c r="DWU284" s="68">
        <f>42.5/1.18</f>
        <v>36.016949152542374</v>
      </c>
      <c r="DWV284" s="68">
        <f>DWT284*DWU284</f>
        <v>792.37288135593224</v>
      </c>
      <c r="DWW284" s="17"/>
      <c r="DWX284" s="68"/>
      <c r="DWY284" s="17"/>
      <c r="DWZ284" s="68"/>
      <c r="DXA284" s="69">
        <f>DWV284+DWX284+DWZ284</f>
        <v>792.37288135593224</v>
      </c>
      <c r="EGK284" s="35"/>
      <c r="EGL284" s="17" t="s">
        <v>166</v>
      </c>
      <c r="EGM284" s="36" t="s">
        <v>167</v>
      </c>
      <c r="EGN284" s="17" t="s">
        <v>30</v>
      </c>
      <c r="EGO284" s="17"/>
      <c r="EGP284" s="68">
        <f>EGP280</f>
        <v>22</v>
      </c>
      <c r="EGQ284" s="68">
        <f>42.5/1.18</f>
        <v>36.016949152542374</v>
      </c>
      <c r="EGR284" s="68">
        <f>EGP284*EGQ284</f>
        <v>792.37288135593224</v>
      </c>
      <c r="EGS284" s="17"/>
      <c r="EGT284" s="68"/>
      <c r="EGU284" s="17"/>
      <c r="EGV284" s="68"/>
      <c r="EGW284" s="69">
        <f>EGR284+EGT284+EGV284</f>
        <v>792.37288135593224</v>
      </c>
      <c r="EQG284" s="35"/>
      <c r="EQH284" s="17" t="s">
        <v>166</v>
      </c>
      <c r="EQI284" s="36" t="s">
        <v>167</v>
      </c>
      <c r="EQJ284" s="17" t="s">
        <v>30</v>
      </c>
      <c r="EQK284" s="17"/>
      <c r="EQL284" s="68">
        <f>EQL280</f>
        <v>22</v>
      </c>
      <c r="EQM284" s="68">
        <f>42.5/1.18</f>
        <v>36.016949152542374</v>
      </c>
      <c r="EQN284" s="68">
        <f>EQL284*EQM284</f>
        <v>792.37288135593224</v>
      </c>
      <c r="EQO284" s="17"/>
      <c r="EQP284" s="68"/>
      <c r="EQQ284" s="17"/>
      <c r="EQR284" s="68"/>
      <c r="EQS284" s="69">
        <f>EQN284+EQP284+EQR284</f>
        <v>792.37288135593224</v>
      </c>
      <c r="FAC284" s="35"/>
      <c r="FAD284" s="17" t="s">
        <v>166</v>
      </c>
      <c r="FAE284" s="36" t="s">
        <v>167</v>
      </c>
      <c r="FAF284" s="17" t="s">
        <v>30</v>
      </c>
      <c r="FAG284" s="17"/>
      <c r="FAH284" s="68">
        <f>FAH280</f>
        <v>22</v>
      </c>
      <c r="FAI284" s="68">
        <f>42.5/1.18</f>
        <v>36.016949152542374</v>
      </c>
      <c r="FAJ284" s="68">
        <f>FAH284*FAI284</f>
        <v>792.37288135593224</v>
      </c>
      <c r="FAK284" s="17"/>
      <c r="FAL284" s="68"/>
      <c r="FAM284" s="17"/>
      <c r="FAN284" s="68"/>
      <c r="FAO284" s="69">
        <f>FAJ284+FAL284+FAN284</f>
        <v>792.37288135593224</v>
      </c>
      <c r="FJY284" s="35"/>
      <c r="FJZ284" s="17" t="s">
        <v>166</v>
      </c>
      <c r="FKA284" s="36" t="s">
        <v>167</v>
      </c>
      <c r="FKB284" s="17" t="s">
        <v>30</v>
      </c>
      <c r="FKC284" s="17"/>
      <c r="FKD284" s="68">
        <f>FKD280</f>
        <v>22</v>
      </c>
      <c r="FKE284" s="68">
        <f>42.5/1.18</f>
        <v>36.016949152542374</v>
      </c>
      <c r="FKF284" s="68">
        <f>FKD284*FKE284</f>
        <v>792.37288135593224</v>
      </c>
      <c r="FKG284" s="17"/>
      <c r="FKH284" s="68"/>
      <c r="FKI284" s="17"/>
      <c r="FKJ284" s="68"/>
      <c r="FKK284" s="69">
        <f>FKF284+FKH284+FKJ284</f>
        <v>792.37288135593224</v>
      </c>
      <c r="FTU284" s="35"/>
      <c r="FTV284" s="17" t="s">
        <v>166</v>
      </c>
      <c r="FTW284" s="36" t="s">
        <v>167</v>
      </c>
      <c r="FTX284" s="17" t="s">
        <v>30</v>
      </c>
      <c r="FTY284" s="17"/>
      <c r="FTZ284" s="68">
        <f>FTZ280</f>
        <v>22</v>
      </c>
      <c r="FUA284" s="68">
        <f>42.5/1.18</f>
        <v>36.016949152542374</v>
      </c>
      <c r="FUB284" s="68">
        <f>FTZ284*FUA284</f>
        <v>792.37288135593224</v>
      </c>
      <c r="FUC284" s="17"/>
      <c r="FUD284" s="68"/>
      <c r="FUE284" s="17"/>
      <c r="FUF284" s="68"/>
      <c r="FUG284" s="69">
        <f>FUB284+FUD284+FUF284</f>
        <v>792.37288135593224</v>
      </c>
      <c r="GDQ284" s="35"/>
      <c r="GDR284" s="17" t="s">
        <v>166</v>
      </c>
      <c r="GDS284" s="36" t="s">
        <v>167</v>
      </c>
      <c r="GDT284" s="17" t="s">
        <v>30</v>
      </c>
      <c r="GDU284" s="17"/>
      <c r="GDV284" s="68">
        <f>GDV280</f>
        <v>22</v>
      </c>
      <c r="GDW284" s="68">
        <f>42.5/1.18</f>
        <v>36.016949152542374</v>
      </c>
      <c r="GDX284" s="68">
        <f>GDV284*GDW284</f>
        <v>792.37288135593224</v>
      </c>
      <c r="GDY284" s="17"/>
      <c r="GDZ284" s="68"/>
      <c r="GEA284" s="17"/>
      <c r="GEB284" s="68"/>
      <c r="GEC284" s="69">
        <f>GDX284+GDZ284+GEB284</f>
        <v>792.37288135593224</v>
      </c>
      <c r="GNM284" s="35"/>
      <c r="GNN284" s="17" t="s">
        <v>166</v>
      </c>
      <c r="GNO284" s="36" t="s">
        <v>167</v>
      </c>
      <c r="GNP284" s="17" t="s">
        <v>30</v>
      </c>
      <c r="GNQ284" s="17"/>
      <c r="GNR284" s="68">
        <f>GNR280</f>
        <v>22</v>
      </c>
      <c r="GNS284" s="68">
        <f>42.5/1.18</f>
        <v>36.016949152542374</v>
      </c>
      <c r="GNT284" s="68">
        <f>GNR284*GNS284</f>
        <v>792.37288135593224</v>
      </c>
      <c r="GNU284" s="17"/>
      <c r="GNV284" s="68"/>
      <c r="GNW284" s="17"/>
      <c r="GNX284" s="68"/>
      <c r="GNY284" s="69">
        <f>GNT284+GNV284+GNX284</f>
        <v>792.37288135593224</v>
      </c>
      <c r="GXI284" s="35"/>
      <c r="GXJ284" s="17" t="s">
        <v>166</v>
      </c>
      <c r="GXK284" s="36" t="s">
        <v>167</v>
      </c>
      <c r="GXL284" s="17" t="s">
        <v>30</v>
      </c>
      <c r="GXM284" s="17"/>
      <c r="GXN284" s="68">
        <f>GXN280</f>
        <v>22</v>
      </c>
      <c r="GXO284" s="68">
        <f>42.5/1.18</f>
        <v>36.016949152542374</v>
      </c>
      <c r="GXP284" s="68">
        <f>GXN284*GXO284</f>
        <v>792.37288135593224</v>
      </c>
      <c r="GXQ284" s="17"/>
      <c r="GXR284" s="68"/>
      <c r="GXS284" s="17"/>
      <c r="GXT284" s="68"/>
      <c r="GXU284" s="69">
        <f>GXP284+GXR284+GXT284</f>
        <v>792.37288135593224</v>
      </c>
      <c r="HHE284" s="35"/>
      <c r="HHF284" s="17" t="s">
        <v>166</v>
      </c>
      <c r="HHG284" s="36" t="s">
        <v>167</v>
      </c>
      <c r="HHH284" s="17" t="s">
        <v>30</v>
      </c>
      <c r="HHI284" s="17"/>
      <c r="HHJ284" s="68">
        <f>HHJ280</f>
        <v>22</v>
      </c>
      <c r="HHK284" s="68">
        <f>42.5/1.18</f>
        <v>36.016949152542374</v>
      </c>
      <c r="HHL284" s="68">
        <f>HHJ284*HHK284</f>
        <v>792.37288135593224</v>
      </c>
      <c r="HHM284" s="17"/>
      <c r="HHN284" s="68"/>
      <c r="HHO284" s="17"/>
      <c r="HHP284" s="68"/>
      <c r="HHQ284" s="69">
        <f>HHL284+HHN284+HHP284</f>
        <v>792.37288135593224</v>
      </c>
      <c r="HRA284" s="35"/>
      <c r="HRB284" s="17" t="s">
        <v>166</v>
      </c>
      <c r="HRC284" s="36" t="s">
        <v>167</v>
      </c>
      <c r="HRD284" s="17" t="s">
        <v>30</v>
      </c>
      <c r="HRE284" s="17"/>
      <c r="HRF284" s="68">
        <f>HRF280</f>
        <v>22</v>
      </c>
      <c r="HRG284" s="68">
        <f>42.5/1.18</f>
        <v>36.016949152542374</v>
      </c>
      <c r="HRH284" s="68">
        <f>HRF284*HRG284</f>
        <v>792.37288135593224</v>
      </c>
      <c r="HRI284" s="17"/>
      <c r="HRJ284" s="68"/>
      <c r="HRK284" s="17"/>
      <c r="HRL284" s="68"/>
      <c r="HRM284" s="69">
        <f>HRH284+HRJ284+HRL284</f>
        <v>792.37288135593224</v>
      </c>
      <c r="IAW284" s="35"/>
      <c r="IAX284" s="17" t="s">
        <v>166</v>
      </c>
      <c r="IAY284" s="36" t="s">
        <v>167</v>
      </c>
      <c r="IAZ284" s="17" t="s">
        <v>30</v>
      </c>
      <c r="IBA284" s="17"/>
      <c r="IBB284" s="68">
        <f>IBB280</f>
        <v>22</v>
      </c>
      <c r="IBC284" s="68">
        <f>42.5/1.18</f>
        <v>36.016949152542374</v>
      </c>
      <c r="IBD284" s="68">
        <f>IBB284*IBC284</f>
        <v>792.37288135593224</v>
      </c>
      <c r="IBE284" s="17"/>
      <c r="IBF284" s="68"/>
      <c r="IBG284" s="17"/>
      <c r="IBH284" s="68"/>
      <c r="IBI284" s="69">
        <f>IBD284+IBF284+IBH284</f>
        <v>792.37288135593224</v>
      </c>
      <c r="IKS284" s="35"/>
      <c r="IKT284" s="17" t="s">
        <v>166</v>
      </c>
      <c r="IKU284" s="36" t="s">
        <v>167</v>
      </c>
      <c r="IKV284" s="17" t="s">
        <v>30</v>
      </c>
      <c r="IKW284" s="17"/>
      <c r="IKX284" s="68">
        <f>IKX280</f>
        <v>22</v>
      </c>
      <c r="IKY284" s="68">
        <f>42.5/1.18</f>
        <v>36.016949152542374</v>
      </c>
      <c r="IKZ284" s="68">
        <f>IKX284*IKY284</f>
        <v>792.37288135593224</v>
      </c>
      <c r="ILA284" s="17"/>
      <c r="ILB284" s="68"/>
      <c r="ILC284" s="17"/>
      <c r="ILD284" s="68"/>
      <c r="ILE284" s="69">
        <f>IKZ284+ILB284+ILD284</f>
        <v>792.37288135593224</v>
      </c>
      <c r="IUO284" s="35"/>
      <c r="IUP284" s="17" t="s">
        <v>166</v>
      </c>
      <c r="IUQ284" s="36" t="s">
        <v>167</v>
      </c>
      <c r="IUR284" s="17" t="s">
        <v>30</v>
      </c>
      <c r="IUS284" s="17"/>
      <c r="IUT284" s="68">
        <f>IUT280</f>
        <v>22</v>
      </c>
      <c r="IUU284" s="68">
        <f>42.5/1.18</f>
        <v>36.016949152542374</v>
      </c>
      <c r="IUV284" s="68">
        <f>IUT284*IUU284</f>
        <v>792.37288135593224</v>
      </c>
      <c r="IUW284" s="17"/>
      <c r="IUX284" s="68"/>
      <c r="IUY284" s="17"/>
      <c r="IUZ284" s="68"/>
      <c r="IVA284" s="69">
        <f>IUV284+IUX284+IUZ284</f>
        <v>792.37288135593224</v>
      </c>
      <c r="JEK284" s="35"/>
      <c r="JEL284" s="17" t="s">
        <v>166</v>
      </c>
      <c r="JEM284" s="36" t="s">
        <v>167</v>
      </c>
      <c r="JEN284" s="17" t="s">
        <v>30</v>
      </c>
      <c r="JEO284" s="17"/>
      <c r="JEP284" s="68">
        <f>JEP280</f>
        <v>22</v>
      </c>
      <c r="JEQ284" s="68">
        <f>42.5/1.18</f>
        <v>36.016949152542374</v>
      </c>
      <c r="JER284" s="68">
        <f>JEP284*JEQ284</f>
        <v>792.37288135593224</v>
      </c>
      <c r="JES284" s="17"/>
      <c r="JET284" s="68"/>
      <c r="JEU284" s="17"/>
      <c r="JEV284" s="68"/>
      <c r="JEW284" s="69">
        <f>JER284+JET284+JEV284</f>
        <v>792.37288135593224</v>
      </c>
      <c r="JOG284" s="35"/>
      <c r="JOH284" s="17" t="s">
        <v>166</v>
      </c>
      <c r="JOI284" s="36" t="s">
        <v>167</v>
      </c>
      <c r="JOJ284" s="17" t="s">
        <v>30</v>
      </c>
      <c r="JOK284" s="17"/>
      <c r="JOL284" s="68">
        <f>JOL280</f>
        <v>22</v>
      </c>
      <c r="JOM284" s="68">
        <f>42.5/1.18</f>
        <v>36.016949152542374</v>
      </c>
      <c r="JON284" s="68">
        <f>JOL284*JOM284</f>
        <v>792.37288135593224</v>
      </c>
      <c r="JOO284" s="17"/>
      <c r="JOP284" s="68"/>
      <c r="JOQ284" s="17"/>
      <c r="JOR284" s="68"/>
      <c r="JOS284" s="69">
        <f>JON284+JOP284+JOR284</f>
        <v>792.37288135593224</v>
      </c>
      <c r="JYC284" s="35"/>
      <c r="JYD284" s="17" t="s">
        <v>166</v>
      </c>
      <c r="JYE284" s="36" t="s">
        <v>167</v>
      </c>
      <c r="JYF284" s="17" t="s">
        <v>30</v>
      </c>
      <c r="JYG284" s="17"/>
      <c r="JYH284" s="68">
        <f>JYH280</f>
        <v>22</v>
      </c>
      <c r="JYI284" s="68">
        <f>42.5/1.18</f>
        <v>36.016949152542374</v>
      </c>
      <c r="JYJ284" s="68">
        <f>JYH284*JYI284</f>
        <v>792.37288135593224</v>
      </c>
      <c r="JYK284" s="17"/>
      <c r="JYL284" s="68"/>
      <c r="JYM284" s="17"/>
      <c r="JYN284" s="68"/>
      <c r="JYO284" s="69">
        <f>JYJ284+JYL284+JYN284</f>
        <v>792.37288135593224</v>
      </c>
      <c r="KHY284" s="35"/>
      <c r="KHZ284" s="17" t="s">
        <v>166</v>
      </c>
      <c r="KIA284" s="36" t="s">
        <v>167</v>
      </c>
      <c r="KIB284" s="17" t="s">
        <v>30</v>
      </c>
      <c r="KIC284" s="17"/>
      <c r="KID284" s="68">
        <f>KID280</f>
        <v>22</v>
      </c>
      <c r="KIE284" s="68">
        <f>42.5/1.18</f>
        <v>36.016949152542374</v>
      </c>
      <c r="KIF284" s="68">
        <f>KID284*KIE284</f>
        <v>792.37288135593224</v>
      </c>
      <c r="KIG284" s="17"/>
      <c r="KIH284" s="68"/>
      <c r="KII284" s="17"/>
      <c r="KIJ284" s="68"/>
      <c r="KIK284" s="69">
        <f>KIF284+KIH284+KIJ284</f>
        <v>792.37288135593224</v>
      </c>
      <c r="KRU284" s="35"/>
      <c r="KRV284" s="17" t="s">
        <v>166</v>
      </c>
      <c r="KRW284" s="36" t="s">
        <v>167</v>
      </c>
      <c r="KRX284" s="17" t="s">
        <v>30</v>
      </c>
      <c r="KRY284" s="17"/>
      <c r="KRZ284" s="68">
        <f>KRZ280</f>
        <v>22</v>
      </c>
      <c r="KSA284" s="68">
        <f>42.5/1.18</f>
        <v>36.016949152542374</v>
      </c>
      <c r="KSB284" s="68">
        <f>KRZ284*KSA284</f>
        <v>792.37288135593224</v>
      </c>
      <c r="KSC284" s="17"/>
      <c r="KSD284" s="68"/>
      <c r="KSE284" s="17"/>
      <c r="KSF284" s="68"/>
      <c r="KSG284" s="69">
        <f>KSB284+KSD284+KSF284</f>
        <v>792.37288135593224</v>
      </c>
      <c r="LBQ284" s="35"/>
      <c r="LBR284" s="17" t="s">
        <v>166</v>
      </c>
      <c r="LBS284" s="36" t="s">
        <v>167</v>
      </c>
      <c r="LBT284" s="17" t="s">
        <v>30</v>
      </c>
      <c r="LBU284" s="17"/>
      <c r="LBV284" s="68">
        <f>LBV280</f>
        <v>22</v>
      </c>
      <c r="LBW284" s="68">
        <f>42.5/1.18</f>
        <v>36.016949152542374</v>
      </c>
      <c r="LBX284" s="68">
        <f>LBV284*LBW284</f>
        <v>792.37288135593224</v>
      </c>
      <c r="LBY284" s="17"/>
      <c r="LBZ284" s="68"/>
      <c r="LCA284" s="17"/>
      <c r="LCB284" s="68"/>
      <c r="LCC284" s="69">
        <f>LBX284+LBZ284+LCB284</f>
        <v>792.37288135593224</v>
      </c>
      <c r="LLM284" s="35"/>
      <c r="LLN284" s="17" t="s">
        <v>166</v>
      </c>
      <c r="LLO284" s="36" t="s">
        <v>167</v>
      </c>
      <c r="LLP284" s="17" t="s">
        <v>30</v>
      </c>
      <c r="LLQ284" s="17"/>
      <c r="LLR284" s="68">
        <f>LLR280</f>
        <v>22</v>
      </c>
      <c r="LLS284" s="68">
        <f>42.5/1.18</f>
        <v>36.016949152542374</v>
      </c>
      <c r="LLT284" s="68">
        <f>LLR284*LLS284</f>
        <v>792.37288135593224</v>
      </c>
      <c r="LLU284" s="17"/>
      <c r="LLV284" s="68"/>
      <c r="LLW284" s="17"/>
      <c r="LLX284" s="68"/>
      <c r="LLY284" s="69">
        <f>LLT284+LLV284+LLX284</f>
        <v>792.37288135593224</v>
      </c>
      <c r="LVI284" s="35"/>
      <c r="LVJ284" s="17" t="s">
        <v>166</v>
      </c>
      <c r="LVK284" s="36" t="s">
        <v>167</v>
      </c>
      <c r="LVL284" s="17" t="s">
        <v>30</v>
      </c>
      <c r="LVM284" s="17"/>
      <c r="LVN284" s="68">
        <f>LVN280</f>
        <v>22</v>
      </c>
      <c r="LVO284" s="68">
        <f>42.5/1.18</f>
        <v>36.016949152542374</v>
      </c>
      <c r="LVP284" s="68">
        <f>LVN284*LVO284</f>
        <v>792.37288135593224</v>
      </c>
      <c r="LVQ284" s="17"/>
      <c r="LVR284" s="68"/>
      <c r="LVS284" s="17"/>
      <c r="LVT284" s="68"/>
      <c r="LVU284" s="69">
        <f>LVP284+LVR284+LVT284</f>
        <v>792.37288135593224</v>
      </c>
      <c r="MFE284" s="35"/>
      <c r="MFF284" s="17" t="s">
        <v>166</v>
      </c>
      <c r="MFG284" s="36" t="s">
        <v>167</v>
      </c>
      <c r="MFH284" s="17" t="s">
        <v>30</v>
      </c>
      <c r="MFI284" s="17"/>
      <c r="MFJ284" s="68">
        <f>MFJ280</f>
        <v>22</v>
      </c>
      <c r="MFK284" s="68">
        <f>42.5/1.18</f>
        <v>36.016949152542374</v>
      </c>
      <c r="MFL284" s="68">
        <f>MFJ284*MFK284</f>
        <v>792.37288135593224</v>
      </c>
      <c r="MFM284" s="17"/>
      <c r="MFN284" s="68"/>
      <c r="MFO284" s="17"/>
      <c r="MFP284" s="68"/>
      <c r="MFQ284" s="69">
        <f>MFL284+MFN284+MFP284</f>
        <v>792.37288135593224</v>
      </c>
      <c r="MPA284" s="35"/>
      <c r="MPB284" s="17" t="s">
        <v>166</v>
      </c>
      <c r="MPC284" s="36" t="s">
        <v>167</v>
      </c>
      <c r="MPD284" s="17" t="s">
        <v>30</v>
      </c>
      <c r="MPE284" s="17"/>
      <c r="MPF284" s="68">
        <f>MPF280</f>
        <v>22</v>
      </c>
      <c r="MPG284" s="68">
        <f>42.5/1.18</f>
        <v>36.016949152542374</v>
      </c>
      <c r="MPH284" s="68">
        <f>MPF284*MPG284</f>
        <v>792.37288135593224</v>
      </c>
      <c r="MPI284" s="17"/>
      <c r="MPJ284" s="68"/>
      <c r="MPK284" s="17"/>
      <c r="MPL284" s="68"/>
      <c r="MPM284" s="69">
        <f>MPH284+MPJ284+MPL284</f>
        <v>792.37288135593224</v>
      </c>
      <c r="MYW284" s="35"/>
      <c r="MYX284" s="17" t="s">
        <v>166</v>
      </c>
      <c r="MYY284" s="36" t="s">
        <v>167</v>
      </c>
      <c r="MYZ284" s="17" t="s">
        <v>30</v>
      </c>
      <c r="MZA284" s="17"/>
      <c r="MZB284" s="68">
        <f>MZB280</f>
        <v>22</v>
      </c>
      <c r="MZC284" s="68">
        <f>42.5/1.18</f>
        <v>36.016949152542374</v>
      </c>
      <c r="MZD284" s="68">
        <f>MZB284*MZC284</f>
        <v>792.37288135593224</v>
      </c>
      <c r="MZE284" s="17"/>
      <c r="MZF284" s="68"/>
      <c r="MZG284" s="17"/>
      <c r="MZH284" s="68"/>
      <c r="MZI284" s="69">
        <f>MZD284+MZF284+MZH284</f>
        <v>792.37288135593224</v>
      </c>
      <c r="NIS284" s="35"/>
      <c r="NIT284" s="17" t="s">
        <v>166</v>
      </c>
      <c r="NIU284" s="36" t="s">
        <v>167</v>
      </c>
      <c r="NIV284" s="17" t="s">
        <v>30</v>
      </c>
      <c r="NIW284" s="17"/>
      <c r="NIX284" s="68">
        <f>NIX280</f>
        <v>22</v>
      </c>
      <c r="NIY284" s="68">
        <f>42.5/1.18</f>
        <v>36.016949152542374</v>
      </c>
      <c r="NIZ284" s="68">
        <f>NIX284*NIY284</f>
        <v>792.37288135593224</v>
      </c>
      <c r="NJA284" s="17"/>
      <c r="NJB284" s="68"/>
      <c r="NJC284" s="17"/>
      <c r="NJD284" s="68"/>
      <c r="NJE284" s="69">
        <f>NIZ284+NJB284+NJD284</f>
        <v>792.37288135593224</v>
      </c>
      <c r="NSO284" s="35"/>
      <c r="NSP284" s="17" t="s">
        <v>166</v>
      </c>
      <c r="NSQ284" s="36" t="s">
        <v>167</v>
      </c>
      <c r="NSR284" s="17" t="s">
        <v>30</v>
      </c>
      <c r="NSS284" s="17"/>
      <c r="NST284" s="68">
        <f>NST280</f>
        <v>22</v>
      </c>
      <c r="NSU284" s="68">
        <f>42.5/1.18</f>
        <v>36.016949152542374</v>
      </c>
      <c r="NSV284" s="68">
        <f>NST284*NSU284</f>
        <v>792.37288135593224</v>
      </c>
      <c r="NSW284" s="17"/>
      <c r="NSX284" s="68"/>
      <c r="NSY284" s="17"/>
      <c r="NSZ284" s="68"/>
      <c r="NTA284" s="69">
        <f>NSV284+NSX284+NSZ284</f>
        <v>792.37288135593224</v>
      </c>
      <c r="OCK284" s="35"/>
      <c r="OCL284" s="17" t="s">
        <v>166</v>
      </c>
      <c r="OCM284" s="36" t="s">
        <v>167</v>
      </c>
      <c r="OCN284" s="17" t="s">
        <v>30</v>
      </c>
      <c r="OCO284" s="17"/>
      <c r="OCP284" s="68">
        <f>OCP280</f>
        <v>22</v>
      </c>
      <c r="OCQ284" s="68">
        <f>42.5/1.18</f>
        <v>36.016949152542374</v>
      </c>
      <c r="OCR284" s="68">
        <f>OCP284*OCQ284</f>
        <v>792.37288135593224</v>
      </c>
      <c r="OCS284" s="17"/>
      <c r="OCT284" s="68"/>
      <c r="OCU284" s="17"/>
      <c r="OCV284" s="68"/>
      <c r="OCW284" s="69">
        <f>OCR284+OCT284+OCV284</f>
        <v>792.37288135593224</v>
      </c>
      <c r="OMG284" s="35"/>
      <c r="OMH284" s="17" t="s">
        <v>166</v>
      </c>
      <c r="OMI284" s="36" t="s">
        <v>167</v>
      </c>
      <c r="OMJ284" s="17" t="s">
        <v>30</v>
      </c>
      <c r="OMK284" s="17"/>
      <c r="OML284" s="68">
        <f>OML280</f>
        <v>22</v>
      </c>
      <c r="OMM284" s="68">
        <f>42.5/1.18</f>
        <v>36.016949152542374</v>
      </c>
      <c r="OMN284" s="68">
        <f>OML284*OMM284</f>
        <v>792.37288135593224</v>
      </c>
      <c r="OMO284" s="17"/>
      <c r="OMP284" s="68"/>
      <c r="OMQ284" s="17"/>
      <c r="OMR284" s="68"/>
      <c r="OMS284" s="69">
        <f>OMN284+OMP284+OMR284</f>
        <v>792.37288135593224</v>
      </c>
      <c r="OWC284" s="35"/>
      <c r="OWD284" s="17" t="s">
        <v>166</v>
      </c>
      <c r="OWE284" s="36" t="s">
        <v>167</v>
      </c>
      <c r="OWF284" s="17" t="s">
        <v>30</v>
      </c>
      <c r="OWG284" s="17"/>
      <c r="OWH284" s="68">
        <f>OWH280</f>
        <v>22</v>
      </c>
      <c r="OWI284" s="68">
        <f>42.5/1.18</f>
        <v>36.016949152542374</v>
      </c>
      <c r="OWJ284" s="68">
        <f>OWH284*OWI284</f>
        <v>792.37288135593224</v>
      </c>
      <c r="OWK284" s="17"/>
      <c r="OWL284" s="68"/>
      <c r="OWM284" s="17"/>
      <c r="OWN284" s="68"/>
      <c r="OWO284" s="69">
        <f>OWJ284+OWL284+OWN284</f>
        <v>792.37288135593224</v>
      </c>
      <c r="PFY284" s="35"/>
      <c r="PFZ284" s="17" t="s">
        <v>166</v>
      </c>
      <c r="PGA284" s="36" t="s">
        <v>167</v>
      </c>
      <c r="PGB284" s="17" t="s">
        <v>30</v>
      </c>
      <c r="PGC284" s="17"/>
      <c r="PGD284" s="68">
        <f>PGD280</f>
        <v>22</v>
      </c>
      <c r="PGE284" s="68">
        <f>42.5/1.18</f>
        <v>36.016949152542374</v>
      </c>
      <c r="PGF284" s="68">
        <f>PGD284*PGE284</f>
        <v>792.37288135593224</v>
      </c>
      <c r="PGG284" s="17"/>
      <c r="PGH284" s="68"/>
      <c r="PGI284" s="17"/>
      <c r="PGJ284" s="68"/>
      <c r="PGK284" s="69">
        <f>PGF284+PGH284+PGJ284</f>
        <v>792.37288135593224</v>
      </c>
      <c r="PPU284" s="35"/>
      <c r="PPV284" s="17" t="s">
        <v>166</v>
      </c>
      <c r="PPW284" s="36" t="s">
        <v>167</v>
      </c>
      <c r="PPX284" s="17" t="s">
        <v>30</v>
      </c>
      <c r="PPY284" s="17"/>
      <c r="PPZ284" s="68">
        <f>PPZ280</f>
        <v>22</v>
      </c>
      <c r="PQA284" s="68">
        <f>42.5/1.18</f>
        <v>36.016949152542374</v>
      </c>
      <c r="PQB284" s="68">
        <f>PPZ284*PQA284</f>
        <v>792.37288135593224</v>
      </c>
      <c r="PQC284" s="17"/>
      <c r="PQD284" s="68"/>
      <c r="PQE284" s="17"/>
      <c r="PQF284" s="68"/>
      <c r="PQG284" s="69">
        <f>PQB284+PQD284+PQF284</f>
        <v>792.37288135593224</v>
      </c>
      <c r="PZQ284" s="35"/>
      <c r="PZR284" s="17" t="s">
        <v>166</v>
      </c>
      <c r="PZS284" s="36" t="s">
        <v>167</v>
      </c>
      <c r="PZT284" s="17" t="s">
        <v>30</v>
      </c>
      <c r="PZU284" s="17"/>
      <c r="PZV284" s="68">
        <f>PZV280</f>
        <v>22</v>
      </c>
      <c r="PZW284" s="68">
        <f>42.5/1.18</f>
        <v>36.016949152542374</v>
      </c>
      <c r="PZX284" s="68">
        <f>PZV284*PZW284</f>
        <v>792.37288135593224</v>
      </c>
      <c r="PZY284" s="17"/>
      <c r="PZZ284" s="68"/>
      <c r="QAA284" s="17"/>
      <c r="QAB284" s="68"/>
      <c r="QAC284" s="69">
        <f>PZX284+PZZ284+QAB284</f>
        <v>792.37288135593224</v>
      </c>
      <c r="QJM284" s="35"/>
      <c r="QJN284" s="17" t="s">
        <v>166</v>
      </c>
      <c r="QJO284" s="36" t="s">
        <v>167</v>
      </c>
      <c r="QJP284" s="17" t="s">
        <v>30</v>
      </c>
      <c r="QJQ284" s="17"/>
      <c r="QJR284" s="68">
        <f>QJR280</f>
        <v>22</v>
      </c>
      <c r="QJS284" s="68">
        <f>42.5/1.18</f>
        <v>36.016949152542374</v>
      </c>
      <c r="QJT284" s="68">
        <f>QJR284*QJS284</f>
        <v>792.37288135593224</v>
      </c>
      <c r="QJU284" s="17"/>
      <c r="QJV284" s="68"/>
      <c r="QJW284" s="17"/>
      <c r="QJX284" s="68"/>
      <c r="QJY284" s="69">
        <f>QJT284+QJV284+QJX284</f>
        <v>792.37288135593224</v>
      </c>
      <c r="QTI284" s="35"/>
      <c r="QTJ284" s="17" t="s">
        <v>166</v>
      </c>
      <c r="QTK284" s="36" t="s">
        <v>167</v>
      </c>
      <c r="QTL284" s="17" t="s">
        <v>30</v>
      </c>
      <c r="QTM284" s="17"/>
      <c r="QTN284" s="68">
        <f>QTN280</f>
        <v>22</v>
      </c>
      <c r="QTO284" s="68">
        <f>42.5/1.18</f>
        <v>36.016949152542374</v>
      </c>
      <c r="QTP284" s="68">
        <f>QTN284*QTO284</f>
        <v>792.37288135593224</v>
      </c>
      <c r="QTQ284" s="17"/>
      <c r="QTR284" s="68"/>
      <c r="QTS284" s="17"/>
      <c r="QTT284" s="68"/>
      <c r="QTU284" s="69">
        <f>QTP284+QTR284+QTT284</f>
        <v>792.37288135593224</v>
      </c>
      <c r="RDE284" s="35"/>
      <c r="RDF284" s="17" t="s">
        <v>166</v>
      </c>
      <c r="RDG284" s="36" t="s">
        <v>167</v>
      </c>
      <c r="RDH284" s="17" t="s">
        <v>30</v>
      </c>
      <c r="RDI284" s="17"/>
      <c r="RDJ284" s="68">
        <f>RDJ280</f>
        <v>22</v>
      </c>
      <c r="RDK284" s="68">
        <f>42.5/1.18</f>
        <v>36.016949152542374</v>
      </c>
      <c r="RDL284" s="68">
        <f>RDJ284*RDK284</f>
        <v>792.37288135593224</v>
      </c>
      <c r="RDM284" s="17"/>
      <c r="RDN284" s="68"/>
      <c r="RDO284" s="17"/>
      <c r="RDP284" s="68"/>
      <c r="RDQ284" s="69">
        <f>RDL284+RDN284+RDP284</f>
        <v>792.37288135593224</v>
      </c>
      <c r="RNA284" s="35"/>
      <c r="RNB284" s="17" t="s">
        <v>166</v>
      </c>
      <c r="RNC284" s="36" t="s">
        <v>167</v>
      </c>
      <c r="RND284" s="17" t="s">
        <v>30</v>
      </c>
      <c r="RNE284" s="17"/>
      <c r="RNF284" s="68">
        <f>RNF280</f>
        <v>22</v>
      </c>
      <c r="RNG284" s="68">
        <f>42.5/1.18</f>
        <v>36.016949152542374</v>
      </c>
      <c r="RNH284" s="68">
        <f>RNF284*RNG284</f>
        <v>792.37288135593224</v>
      </c>
      <c r="RNI284" s="17"/>
      <c r="RNJ284" s="68"/>
      <c r="RNK284" s="17"/>
      <c r="RNL284" s="68"/>
      <c r="RNM284" s="69">
        <f>RNH284+RNJ284+RNL284</f>
        <v>792.37288135593224</v>
      </c>
      <c r="RWW284" s="35"/>
      <c r="RWX284" s="17" t="s">
        <v>166</v>
      </c>
      <c r="RWY284" s="36" t="s">
        <v>167</v>
      </c>
      <c r="RWZ284" s="17" t="s">
        <v>30</v>
      </c>
      <c r="RXA284" s="17"/>
      <c r="RXB284" s="68">
        <f>RXB280</f>
        <v>22</v>
      </c>
      <c r="RXC284" s="68">
        <f>42.5/1.18</f>
        <v>36.016949152542374</v>
      </c>
      <c r="RXD284" s="68">
        <f>RXB284*RXC284</f>
        <v>792.37288135593224</v>
      </c>
      <c r="RXE284" s="17"/>
      <c r="RXF284" s="68"/>
      <c r="RXG284" s="17"/>
      <c r="RXH284" s="68"/>
      <c r="RXI284" s="69">
        <f>RXD284+RXF284+RXH284</f>
        <v>792.37288135593224</v>
      </c>
      <c r="SGS284" s="35"/>
      <c r="SGT284" s="17" t="s">
        <v>166</v>
      </c>
      <c r="SGU284" s="36" t="s">
        <v>167</v>
      </c>
      <c r="SGV284" s="17" t="s">
        <v>30</v>
      </c>
      <c r="SGW284" s="17"/>
      <c r="SGX284" s="68">
        <f>SGX280</f>
        <v>22</v>
      </c>
      <c r="SGY284" s="68">
        <f>42.5/1.18</f>
        <v>36.016949152542374</v>
      </c>
      <c r="SGZ284" s="68">
        <f>SGX284*SGY284</f>
        <v>792.37288135593224</v>
      </c>
      <c r="SHA284" s="17"/>
      <c r="SHB284" s="68"/>
      <c r="SHC284" s="17"/>
      <c r="SHD284" s="68"/>
      <c r="SHE284" s="69">
        <f>SGZ284+SHB284+SHD284</f>
        <v>792.37288135593224</v>
      </c>
      <c r="SQO284" s="35"/>
      <c r="SQP284" s="17" t="s">
        <v>166</v>
      </c>
      <c r="SQQ284" s="36" t="s">
        <v>167</v>
      </c>
      <c r="SQR284" s="17" t="s">
        <v>30</v>
      </c>
      <c r="SQS284" s="17"/>
      <c r="SQT284" s="68">
        <f>SQT280</f>
        <v>22</v>
      </c>
      <c r="SQU284" s="68">
        <f>42.5/1.18</f>
        <v>36.016949152542374</v>
      </c>
      <c r="SQV284" s="68">
        <f>SQT284*SQU284</f>
        <v>792.37288135593224</v>
      </c>
      <c r="SQW284" s="17"/>
      <c r="SQX284" s="68"/>
      <c r="SQY284" s="17"/>
      <c r="SQZ284" s="68"/>
      <c r="SRA284" s="69">
        <f>SQV284+SQX284+SQZ284</f>
        <v>792.37288135593224</v>
      </c>
      <c r="TAK284" s="35"/>
      <c r="TAL284" s="17" t="s">
        <v>166</v>
      </c>
      <c r="TAM284" s="36" t="s">
        <v>167</v>
      </c>
      <c r="TAN284" s="17" t="s">
        <v>30</v>
      </c>
      <c r="TAO284" s="17"/>
      <c r="TAP284" s="68">
        <f>TAP280</f>
        <v>22</v>
      </c>
      <c r="TAQ284" s="68">
        <f>42.5/1.18</f>
        <v>36.016949152542374</v>
      </c>
      <c r="TAR284" s="68">
        <f>TAP284*TAQ284</f>
        <v>792.37288135593224</v>
      </c>
      <c r="TAS284" s="17"/>
      <c r="TAT284" s="68"/>
      <c r="TAU284" s="17"/>
      <c r="TAV284" s="68"/>
      <c r="TAW284" s="69">
        <f>TAR284+TAT284+TAV284</f>
        <v>792.37288135593224</v>
      </c>
      <c r="TKG284" s="35"/>
      <c r="TKH284" s="17" t="s">
        <v>166</v>
      </c>
      <c r="TKI284" s="36" t="s">
        <v>167</v>
      </c>
      <c r="TKJ284" s="17" t="s">
        <v>30</v>
      </c>
      <c r="TKK284" s="17"/>
      <c r="TKL284" s="68">
        <f>TKL280</f>
        <v>22</v>
      </c>
      <c r="TKM284" s="68">
        <f>42.5/1.18</f>
        <v>36.016949152542374</v>
      </c>
      <c r="TKN284" s="68">
        <f>TKL284*TKM284</f>
        <v>792.37288135593224</v>
      </c>
      <c r="TKO284" s="17"/>
      <c r="TKP284" s="68"/>
      <c r="TKQ284" s="17"/>
      <c r="TKR284" s="68"/>
      <c r="TKS284" s="69">
        <f>TKN284+TKP284+TKR284</f>
        <v>792.37288135593224</v>
      </c>
      <c r="TUC284" s="35"/>
      <c r="TUD284" s="17" t="s">
        <v>166</v>
      </c>
      <c r="TUE284" s="36" t="s">
        <v>167</v>
      </c>
      <c r="TUF284" s="17" t="s">
        <v>30</v>
      </c>
      <c r="TUG284" s="17"/>
      <c r="TUH284" s="68">
        <f>TUH280</f>
        <v>22</v>
      </c>
      <c r="TUI284" s="68">
        <f>42.5/1.18</f>
        <v>36.016949152542374</v>
      </c>
      <c r="TUJ284" s="68">
        <f>TUH284*TUI284</f>
        <v>792.37288135593224</v>
      </c>
      <c r="TUK284" s="17"/>
      <c r="TUL284" s="68"/>
      <c r="TUM284" s="17"/>
      <c r="TUN284" s="68"/>
      <c r="TUO284" s="69">
        <f>TUJ284+TUL284+TUN284</f>
        <v>792.37288135593224</v>
      </c>
      <c r="UDY284" s="35"/>
      <c r="UDZ284" s="17" t="s">
        <v>166</v>
      </c>
      <c r="UEA284" s="36" t="s">
        <v>167</v>
      </c>
      <c r="UEB284" s="17" t="s">
        <v>30</v>
      </c>
      <c r="UEC284" s="17"/>
      <c r="UED284" s="68">
        <f>UED280</f>
        <v>22</v>
      </c>
      <c r="UEE284" s="68">
        <f>42.5/1.18</f>
        <v>36.016949152542374</v>
      </c>
      <c r="UEF284" s="68">
        <f>UED284*UEE284</f>
        <v>792.37288135593224</v>
      </c>
      <c r="UEG284" s="17"/>
      <c r="UEH284" s="68"/>
      <c r="UEI284" s="17"/>
      <c r="UEJ284" s="68"/>
      <c r="UEK284" s="69">
        <f>UEF284+UEH284+UEJ284</f>
        <v>792.37288135593224</v>
      </c>
      <c r="UNU284" s="35"/>
      <c r="UNV284" s="17" t="s">
        <v>166</v>
      </c>
      <c r="UNW284" s="36" t="s">
        <v>167</v>
      </c>
      <c r="UNX284" s="17" t="s">
        <v>30</v>
      </c>
      <c r="UNY284" s="17"/>
      <c r="UNZ284" s="68">
        <f>UNZ280</f>
        <v>22</v>
      </c>
      <c r="UOA284" s="68">
        <f>42.5/1.18</f>
        <v>36.016949152542374</v>
      </c>
      <c r="UOB284" s="68">
        <f>UNZ284*UOA284</f>
        <v>792.37288135593224</v>
      </c>
      <c r="UOC284" s="17"/>
      <c r="UOD284" s="68"/>
      <c r="UOE284" s="17"/>
      <c r="UOF284" s="68"/>
      <c r="UOG284" s="69">
        <f>UOB284+UOD284+UOF284</f>
        <v>792.37288135593224</v>
      </c>
      <c r="UXQ284" s="35"/>
      <c r="UXR284" s="17" t="s">
        <v>166</v>
      </c>
      <c r="UXS284" s="36" t="s">
        <v>167</v>
      </c>
      <c r="UXT284" s="17" t="s">
        <v>30</v>
      </c>
      <c r="UXU284" s="17"/>
      <c r="UXV284" s="68">
        <f>UXV280</f>
        <v>22</v>
      </c>
      <c r="UXW284" s="68">
        <f>42.5/1.18</f>
        <v>36.016949152542374</v>
      </c>
      <c r="UXX284" s="68">
        <f>UXV284*UXW284</f>
        <v>792.37288135593224</v>
      </c>
      <c r="UXY284" s="17"/>
      <c r="UXZ284" s="68"/>
      <c r="UYA284" s="17"/>
      <c r="UYB284" s="68"/>
      <c r="UYC284" s="69">
        <f>UXX284+UXZ284+UYB284</f>
        <v>792.37288135593224</v>
      </c>
      <c r="VHM284" s="35"/>
      <c r="VHN284" s="17" t="s">
        <v>166</v>
      </c>
      <c r="VHO284" s="36" t="s">
        <v>167</v>
      </c>
      <c r="VHP284" s="17" t="s">
        <v>30</v>
      </c>
      <c r="VHQ284" s="17"/>
      <c r="VHR284" s="68">
        <f>VHR280</f>
        <v>22</v>
      </c>
      <c r="VHS284" s="68">
        <f>42.5/1.18</f>
        <v>36.016949152542374</v>
      </c>
      <c r="VHT284" s="68">
        <f>VHR284*VHS284</f>
        <v>792.37288135593224</v>
      </c>
      <c r="VHU284" s="17"/>
      <c r="VHV284" s="68"/>
      <c r="VHW284" s="17"/>
      <c r="VHX284" s="68"/>
      <c r="VHY284" s="69">
        <f>VHT284+VHV284+VHX284</f>
        <v>792.37288135593224</v>
      </c>
      <c r="VRI284" s="35"/>
      <c r="VRJ284" s="17" t="s">
        <v>166</v>
      </c>
      <c r="VRK284" s="36" t="s">
        <v>167</v>
      </c>
      <c r="VRL284" s="17" t="s">
        <v>30</v>
      </c>
      <c r="VRM284" s="17"/>
      <c r="VRN284" s="68">
        <f>VRN280</f>
        <v>22</v>
      </c>
      <c r="VRO284" s="68">
        <f>42.5/1.18</f>
        <v>36.016949152542374</v>
      </c>
      <c r="VRP284" s="68">
        <f>VRN284*VRO284</f>
        <v>792.37288135593224</v>
      </c>
      <c r="VRQ284" s="17"/>
      <c r="VRR284" s="68"/>
      <c r="VRS284" s="17"/>
      <c r="VRT284" s="68"/>
      <c r="VRU284" s="69">
        <f>VRP284+VRR284+VRT284</f>
        <v>792.37288135593224</v>
      </c>
      <c r="WBE284" s="35"/>
      <c r="WBF284" s="17" t="s">
        <v>166</v>
      </c>
      <c r="WBG284" s="36" t="s">
        <v>167</v>
      </c>
      <c r="WBH284" s="17" t="s">
        <v>30</v>
      </c>
      <c r="WBI284" s="17"/>
      <c r="WBJ284" s="68">
        <f>WBJ280</f>
        <v>22</v>
      </c>
      <c r="WBK284" s="68">
        <f>42.5/1.18</f>
        <v>36.016949152542374</v>
      </c>
      <c r="WBL284" s="68">
        <f>WBJ284*WBK284</f>
        <v>792.37288135593224</v>
      </c>
      <c r="WBM284" s="17"/>
      <c r="WBN284" s="68"/>
      <c r="WBO284" s="17"/>
      <c r="WBP284" s="68"/>
      <c r="WBQ284" s="69">
        <f>WBL284+WBN284+WBP284</f>
        <v>792.37288135593224</v>
      </c>
      <c r="WLA284" s="35"/>
      <c r="WLB284" s="17" t="s">
        <v>166</v>
      </c>
      <c r="WLC284" s="36" t="s">
        <v>167</v>
      </c>
      <c r="WLD284" s="17" t="s">
        <v>30</v>
      </c>
      <c r="WLE284" s="17"/>
      <c r="WLF284" s="68">
        <f>WLF280</f>
        <v>22</v>
      </c>
      <c r="WLG284" s="68">
        <f>42.5/1.18</f>
        <v>36.016949152542374</v>
      </c>
      <c r="WLH284" s="68">
        <f>WLF284*WLG284</f>
        <v>792.37288135593224</v>
      </c>
      <c r="WLI284" s="17"/>
      <c r="WLJ284" s="68"/>
      <c r="WLK284" s="17"/>
      <c r="WLL284" s="68"/>
      <c r="WLM284" s="69">
        <f>WLH284+WLJ284+WLL284</f>
        <v>792.37288135593224</v>
      </c>
      <c r="WUW284" s="35"/>
      <c r="WUX284" s="17" t="s">
        <v>166</v>
      </c>
      <c r="WUY284" s="36" t="s">
        <v>167</v>
      </c>
      <c r="WUZ284" s="17" t="s">
        <v>30</v>
      </c>
      <c r="WVA284" s="17"/>
      <c r="WVB284" s="68">
        <f>WVB280</f>
        <v>22</v>
      </c>
      <c r="WVC284" s="68">
        <f>42.5/1.18</f>
        <v>36.016949152542374</v>
      </c>
      <c r="WVD284" s="68">
        <f>WVB284*WVC284</f>
        <v>792.37288135593224</v>
      </c>
      <c r="WVE284" s="17"/>
      <c r="WVF284" s="68"/>
      <c r="WVG284" s="17"/>
      <c r="WVH284" s="68"/>
      <c r="WVI284" s="69">
        <f>WVD284+WVF284+WVH284</f>
        <v>792.37288135593224</v>
      </c>
    </row>
    <row r="285" spans="1:16129" s="38" customFormat="1" x14ac:dyDescent="0.25">
      <c r="A285" s="45"/>
      <c r="B285" s="46" t="s">
        <v>12</v>
      </c>
      <c r="C285" s="8" t="s">
        <v>13</v>
      </c>
      <c r="D285" s="37">
        <v>6.1000000000000005</v>
      </c>
      <c r="E285" s="37"/>
      <c r="F285" s="37"/>
      <c r="G285" s="37"/>
      <c r="H285" s="37"/>
      <c r="I285" s="37"/>
      <c r="J285" s="37"/>
      <c r="K285" s="31"/>
      <c r="L285" s="5" t="s">
        <v>177</v>
      </c>
      <c r="IK285" s="35"/>
      <c r="IL285" s="17"/>
      <c r="IM285" s="36" t="s">
        <v>21</v>
      </c>
      <c r="IN285" s="17" t="s">
        <v>17</v>
      </c>
      <c r="IO285" s="75">
        <v>2.4E-2</v>
      </c>
      <c r="IP285" s="68">
        <f>IP280*IO285</f>
        <v>0.52800000000000002</v>
      </c>
      <c r="IQ285" s="17">
        <v>3.2</v>
      </c>
      <c r="IR285" s="68">
        <f>IQ285*IP285</f>
        <v>1.6896000000000002</v>
      </c>
      <c r="IS285" s="17"/>
      <c r="IT285" s="68"/>
      <c r="IU285" s="17"/>
      <c r="IV285" s="68"/>
      <c r="IW285" s="69">
        <f>IR285+IT285+IV285</f>
        <v>1.6896000000000002</v>
      </c>
      <c r="SG285" s="35"/>
      <c r="SH285" s="17"/>
      <c r="SI285" s="36" t="s">
        <v>21</v>
      </c>
      <c r="SJ285" s="17" t="s">
        <v>17</v>
      </c>
      <c r="SK285" s="75">
        <v>2.4E-2</v>
      </c>
      <c r="SL285" s="68">
        <f>SL280*SK285</f>
        <v>0.52800000000000002</v>
      </c>
      <c r="SM285" s="17">
        <v>3.2</v>
      </c>
      <c r="SN285" s="68">
        <f>SM285*SL285</f>
        <v>1.6896000000000002</v>
      </c>
      <c r="SO285" s="17"/>
      <c r="SP285" s="68"/>
      <c r="SQ285" s="17"/>
      <c r="SR285" s="68"/>
      <c r="SS285" s="69">
        <f>SN285+SP285+SR285</f>
        <v>1.6896000000000002</v>
      </c>
      <c r="ACC285" s="35"/>
      <c r="ACD285" s="17"/>
      <c r="ACE285" s="36" t="s">
        <v>21</v>
      </c>
      <c r="ACF285" s="17" t="s">
        <v>17</v>
      </c>
      <c r="ACG285" s="75">
        <v>2.4E-2</v>
      </c>
      <c r="ACH285" s="68">
        <f>ACH280*ACG285</f>
        <v>0.52800000000000002</v>
      </c>
      <c r="ACI285" s="17">
        <v>3.2</v>
      </c>
      <c r="ACJ285" s="68">
        <f>ACI285*ACH285</f>
        <v>1.6896000000000002</v>
      </c>
      <c r="ACK285" s="17"/>
      <c r="ACL285" s="68"/>
      <c r="ACM285" s="17"/>
      <c r="ACN285" s="68"/>
      <c r="ACO285" s="69">
        <f>ACJ285+ACL285+ACN285</f>
        <v>1.6896000000000002</v>
      </c>
      <c r="ALY285" s="35"/>
      <c r="ALZ285" s="17"/>
      <c r="AMA285" s="36" t="s">
        <v>21</v>
      </c>
      <c r="AMB285" s="17" t="s">
        <v>17</v>
      </c>
      <c r="AMC285" s="75">
        <v>2.4E-2</v>
      </c>
      <c r="AMD285" s="68">
        <f>AMD280*AMC285</f>
        <v>0.52800000000000002</v>
      </c>
      <c r="AME285" s="17">
        <v>3.2</v>
      </c>
      <c r="AMF285" s="68">
        <f>AME285*AMD285</f>
        <v>1.6896000000000002</v>
      </c>
      <c r="AMG285" s="17"/>
      <c r="AMH285" s="68"/>
      <c r="AMI285" s="17"/>
      <c r="AMJ285" s="68"/>
      <c r="AMK285" s="69">
        <f>AMF285+AMH285+AMJ285</f>
        <v>1.6896000000000002</v>
      </c>
      <c r="AVU285" s="35"/>
      <c r="AVV285" s="17"/>
      <c r="AVW285" s="36" t="s">
        <v>21</v>
      </c>
      <c r="AVX285" s="17" t="s">
        <v>17</v>
      </c>
      <c r="AVY285" s="75">
        <v>2.4E-2</v>
      </c>
      <c r="AVZ285" s="68">
        <f>AVZ280*AVY285</f>
        <v>0.52800000000000002</v>
      </c>
      <c r="AWA285" s="17">
        <v>3.2</v>
      </c>
      <c r="AWB285" s="68">
        <f>AWA285*AVZ285</f>
        <v>1.6896000000000002</v>
      </c>
      <c r="AWC285" s="17"/>
      <c r="AWD285" s="68"/>
      <c r="AWE285" s="17"/>
      <c r="AWF285" s="68"/>
      <c r="AWG285" s="69">
        <f>AWB285+AWD285+AWF285</f>
        <v>1.6896000000000002</v>
      </c>
      <c r="BFQ285" s="35"/>
      <c r="BFR285" s="17"/>
      <c r="BFS285" s="36" t="s">
        <v>21</v>
      </c>
      <c r="BFT285" s="17" t="s">
        <v>17</v>
      </c>
      <c r="BFU285" s="75">
        <v>2.4E-2</v>
      </c>
      <c r="BFV285" s="68">
        <f>BFV280*BFU285</f>
        <v>0.52800000000000002</v>
      </c>
      <c r="BFW285" s="17">
        <v>3.2</v>
      </c>
      <c r="BFX285" s="68">
        <f>BFW285*BFV285</f>
        <v>1.6896000000000002</v>
      </c>
      <c r="BFY285" s="17"/>
      <c r="BFZ285" s="68"/>
      <c r="BGA285" s="17"/>
      <c r="BGB285" s="68"/>
      <c r="BGC285" s="69">
        <f>BFX285+BFZ285+BGB285</f>
        <v>1.6896000000000002</v>
      </c>
      <c r="BPM285" s="35"/>
      <c r="BPN285" s="17"/>
      <c r="BPO285" s="36" t="s">
        <v>21</v>
      </c>
      <c r="BPP285" s="17" t="s">
        <v>17</v>
      </c>
      <c r="BPQ285" s="75">
        <v>2.4E-2</v>
      </c>
      <c r="BPR285" s="68">
        <f>BPR280*BPQ285</f>
        <v>0.52800000000000002</v>
      </c>
      <c r="BPS285" s="17">
        <v>3.2</v>
      </c>
      <c r="BPT285" s="68">
        <f>BPS285*BPR285</f>
        <v>1.6896000000000002</v>
      </c>
      <c r="BPU285" s="17"/>
      <c r="BPV285" s="68"/>
      <c r="BPW285" s="17"/>
      <c r="BPX285" s="68"/>
      <c r="BPY285" s="69">
        <f>BPT285+BPV285+BPX285</f>
        <v>1.6896000000000002</v>
      </c>
      <c r="BZI285" s="35"/>
      <c r="BZJ285" s="17"/>
      <c r="BZK285" s="36" t="s">
        <v>21</v>
      </c>
      <c r="BZL285" s="17" t="s">
        <v>17</v>
      </c>
      <c r="BZM285" s="75">
        <v>2.4E-2</v>
      </c>
      <c r="BZN285" s="68">
        <f>BZN280*BZM285</f>
        <v>0.52800000000000002</v>
      </c>
      <c r="BZO285" s="17">
        <v>3.2</v>
      </c>
      <c r="BZP285" s="68">
        <f>BZO285*BZN285</f>
        <v>1.6896000000000002</v>
      </c>
      <c r="BZQ285" s="17"/>
      <c r="BZR285" s="68"/>
      <c r="BZS285" s="17"/>
      <c r="BZT285" s="68"/>
      <c r="BZU285" s="69">
        <f>BZP285+BZR285+BZT285</f>
        <v>1.6896000000000002</v>
      </c>
      <c r="CJE285" s="35"/>
      <c r="CJF285" s="17"/>
      <c r="CJG285" s="36" t="s">
        <v>21</v>
      </c>
      <c r="CJH285" s="17" t="s">
        <v>17</v>
      </c>
      <c r="CJI285" s="75">
        <v>2.4E-2</v>
      </c>
      <c r="CJJ285" s="68">
        <f>CJJ280*CJI285</f>
        <v>0.52800000000000002</v>
      </c>
      <c r="CJK285" s="17">
        <v>3.2</v>
      </c>
      <c r="CJL285" s="68">
        <f>CJK285*CJJ285</f>
        <v>1.6896000000000002</v>
      </c>
      <c r="CJM285" s="17"/>
      <c r="CJN285" s="68"/>
      <c r="CJO285" s="17"/>
      <c r="CJP285" s="68"/>
      <c r="CJQ285" s="69">
        <f>CJL285+CJN285+CJP285</f>
        <v>1.6896000000000002</v>
      </c>
      <c r="CTA285" s="35"/>
      <c r="CTB285" s="17"/>
      <c r="CTC285" s="36" t="s">
        <v>21</v>
      </c>
      <c r="CTD285" s="17" t="s">
        <v>17</v>
      </c>
      <c r="CTE285" s="75">
        <v>2.4E-2</v>
      </c>
      <c r="CTF285" s="68">
        <f>CTF280*CTE285</f>
        <v>0.52800000000000002</v>
      </c>
      <c r="CTG285" s="17">
        <v>3.2</v>
      </c>
      <c r="CTH285" s="68">
        <f>CTG285*CTF285</f>
        <v>1.6896000000000002</v>
      </c>
      <c r="CTI285" s="17"/>
      <c r="CTJ285" s="68"/>
      <c r="CTK285" s="17"/>
      <c r="CTL285" s="68"/>
      <c r="CTM285" s="69">
        <f>CTH285+CTJ285+CTL285</f>
        <v>1.6896000000000002</v>
      </c>
      <c r="DCW285" s="35"/>
      <c r="DCX285" s="17"/>
      <c r="DCY285" s="36" t="s">
        <v>21</v>
      </c>
      <c r="DCZ285" s="17" t="s">
        <v>17</v>
      </c>
      <c r="DDA285" s="75">
        <v>2.4E-2</v>
      </c>
      <c r="DDB285" s="68">
        <f>DDB280*DDA285</f>
        <v>0.52800000000000002</v>
      </c>
      <c r="DDC285" s="17">
        <v>3.2</v>
      </c>
      <c r="DDD285" s="68">
        <f>DDC285*DDB285</f>
        <v>1.6896000000000002</v>
      </c>
      <c r="DDE285" s="17"/>
      <c r="DDF285" s="68"/>
      <c r="DDG285" s="17"/>
      <c r="DDH285" s="68"/>
      <c r="DDI285" s="69">
        <f>DDD285+DDF285+DDH285</f>
        <v>1.6896000000000002</v>
      </c>
      <c r="DMS285" s="35"/>
      <c r="DMT285" s="17"/>
      <c r="DMU285" s="36" t="s">
        <v>21</v>
      </c>
      <c r="DMV285" s="17" t="s">
        <v>17</v>
      </c>
      <c r="DMW285" s="75">
        <v>2.4E-2</v>
      </c>
      <c r="DMX285" s="68">
        <f>DMX280*DMW285</f>
        <v>0.52800000000000002</v>
      </c>
      <c r="DMY285" s="17">
        <v>3.2</v>
      </c>
      <c r="DMZ285" s="68">
        <f>DMY285*DMX285</f>
        <v>1.6896000000000002</v>
      </c>
      <c r="DNA285" s="17"/>
      <c r="DNB285" s="68"/>
      <c r="DNC285" s="17"/>
      <c r="DND285" s="68"/>
      <c r="DNE285" s="69">
        <f>DMZ285+DNB285+DND285</f>
        <v>1.6896000000000002</v>
      </c>
      <c r="DWO285" s="35"/>
      <c r="DWP285" s="17"/>
      <c r="DWQ285" s="36" t="s">
        <v>21</v>
      </c>
      <c r="DWR285" s="17" t="s">
        <v>17</v>
      </c>
      <c r="DWS285" s="75">
        <v>2.4E-2</v>
      </c>
      <c r="DWT285" s="68">
        <f>DWT280*DWS285</f>
        <v>0.52800000000000002</v>
      </c>
      <c r="DWU285" s="17">
        <v>3.2</v>
      </c>
      <c r="DWV285" s="68">
        <f>DWU285*DWT285</f>
        <v>1.6896000000000002</v>
      </c>
      <c r="DWW285" s="17"/>
      <c r="DWX285" s="68"/>
      <c r="DWY285" s="17"/>
      <c r="DWZ285" s="68"/>
      <c r="DXA285" s="69">
        <f>DWV285+DWX285+DWZ285</f>
        <v>1.6896000000000002</v>
      </c>
      <c r="EGK285" s="35"/>
      <c r="EGL285" s="17"/>
      <c r="EGM285" s="36" t="s">
        <v>21</v>
      </c>
      <c r="EGN285" s="17" t="s">
        <v>17</v>
      </c>
      <c r="EGO285" s="75">
        <v>2.4E-2</v>
      </c>
      <c r="EGP285" s="68">
        <f>EGP280*EGO285</f>
        <v>0.52800000000000002</v>
      </c>
      <c r="EGQ285" s="17">
        <v>3.2</v>
      </c>
      <c r="EGR285" s="68">
        <f>EGQ285*EGP285</f>
        <v>1.6896000000000002</v>
      </c>
      <c r="EGS285" s="17"/>
      <c r="EGT285" s="68"/>
      <c r="EGU285" s="17"/>
      <c r="EGV285" s="68"/>
      <c r="EGW285" s="69">
        <f>EGR285+EGT285+EGV285</f>
        <v>1.6896000000000002</v>
      </c>
      <c r="EQG285" s="35"/>
      <c r="EQH285" s="17"/>
      <c r="EQI285" s="36" t="s">
        <v>21</v>
      </c>
      <c r="EQJ285" s="17" t="s">
        <v>17</v>
      </c>
      <c r="EQK285" s="75">
        <v>2.4E-2</v>
      </c>
      <c r="EQL285" s="68">
        <f>EQL280*EQK285</f>
        <v>0.52800000000000002</v>
      </c>
      <c r="EQM285" s="17">
        <v>3.2</v>
      </c>
      <c r="EQN285" s="68">
        <f>EQM285*EQL285</f>
        <v>1.6896000000000002</v>
      </c>
      <c r="EQO285" s="17"/>
      <c r="EQP285" s="68"/>
      <c r="EQQ285" s="17"/>
      <c r="EQR285" s="68"/>
      <c r="EQS285" s="69">
        <f>EQN285+EQP285+EQR285</f>
        <v>1.6896000000000002</v>
      </c>
      <c r="FAC285" s="35"/>
      <c r="FAD285" s="17"/>
      <c r="FAE285" s="36" t="s">
        <v>21</v>
      </c>
      <c r="FAF285" s="17" t="s">
        <v>17</v>
      </c>
      <c r="FAG285" s="75">
        <v>2.4E-2</v>
      </c>
      <c r="FAH285" s="68">
        <f>FAH280*FAG285</f>
        <v>0.52800000000000002</v>
      </c>
      <c r="FAI285" s="17">
        <v>3.2</v>
      </c>
      <c r="FAJ285" s="68">
        <f>FAI285*FAH285</f>
        <v>1.6896000000000002</v>
      </c>
      <c r="FAK285" s="17"/>
      <c r="FAL285" s="68"/>
      <c r="FAM285" s="17"/>
      <c r="FAN285" s="68"/>
      <c r="FAO285" s="69">
        <f>FAJ285+FAL285+FAN285</f>
        <v>1.6896000000000002</v>
      </c>
      <c r="FJY285" s="35"/>
      <c r="FJZ285" s="17"/>
      <c r="FKA285" s="36" t="s">
        <v>21</v>
      </c>
      <c r="FKB285" s="17" t="s">
        <v>17</v>
      </c>
      <c r="FKC285" s="75">
        <v>2.4E-2</v>
      </c>
      <c r="FKD285" s="68">
        <f>FKD280*FKC285</f>
        <v>0.52800000000000002</v>
      </c>
      <c r="FKE285" s="17">
        <v>3.2</v>
      </c>
      <c r="FKF285" s="68">
        <f>FKE285*FKD285</f>
        <v>1.6896000000000002</v>
      </c>
      <c r="FKG285" s="17"/>
      <c r="FKH285" s="68"/>
      <c r="FKI285" s="17"/>
      <c r="FKJ285" s="68"/>
      <c r="FKK285" s="69">
        <f>FKF285+FKH285+FKJ285</f>
        <v>1.6896000000000002</v>
      </c>
      <c r="FTU285" s="35"/>
      <c r="FTV285" s="17"/>
      <c r="FTW285" s="36" t="s">
        <v>21</v>
      </c>
      <c r="FTX285" s="17" t="s">
        <v>17</v>
      </c>
      <c r="FTY285" s="75">
        <v>2.4E-2</v>
      </c>
      <c r="FTZ285" s="68">
        <f>FTZ280*FTY285</f>
        <v>0.52800000000000002</v>
      </c>
      <c r="FUA285" s="17">
        <v>3.2</v>
      </c>
      <c r="FUB285" s="68">
        <f>FUA285*FTZ285</f>
        <v>1.6896000000000002</v>
      </c>
      <c r="FUC285" s="17"/>
      <c r="FUD285" s="68"/>
      <c r="FUE285" s="17"/>
      <c r="FUF285" s="68"/>
      <c r="FUG285" s="69">
        <f>FUB285+FUD285+FUF285</f>
        <v>1.6896000000000002</v>
      </c>
      <c r="GDQ285" s="35"/>
      <c r="GDR285" s="17"/>
      <c r="GDS285" s="36" t="s">
        <v>21</v>
      </c>
      <c r="GDT285" s="17" t="s">
        <v>17</v>
      </c>
      <c r="GDU285" s="75">
        <v>2.4E-2</v>
      </c>
      <c r="GDV285" s="68">
        <f>GDV280*GDU285</f>
        <v>0.52800000000000002</v>
      </c>
      <c r="GDW285" s="17">
        <v>3.2</v>
      </c>
      <c r="GDX285" s="68">
        <f>GDW285*GDV285</f>
        <v>1.6896000000000002</v>
      </c>
      <c r="GDY285" s="17"/>
      <c r="GDZ285" s="68"/>
      <c r="GEA285" s="17"/>
      <c r="GEB285" s="68"/>
      <c r="GEC285" s="69">
        <f>GDX285+GDZ285+GEB285</f>
        <v>1.6896000000000002</v>
      </c>
      <c r="GNM285" s="35"/>
      <c r="GNN285" s="17"/>
      <c r="GNO285" s="36" t="s">
        <v>21</v>
      </c>
      <c r="GNP285" s="17" t="s">
        <v>17</v>
      </c>
      <c r="GNQ285" s="75">
        <v>2.4E-2</v>
      </c>
      <c r="GNR285" s="68">
        <f>GNR280*GNQ285</f>
        <v>0.52800000000000002</v>
      </c>
      <c r="GNS285" s="17">
        <v>3.2</v>
      </c>
      <c r="GNT285" s="68">
        <f>GNS285*GNR285</f>
        <v>1.6896000000000002</v>
      </c>
      <c r="GNU285" s="17"/>
      <c r="GNV285" s="68"/>
      <c r="GNW285" s="17"/>
      <c r="GNX285" s="68"/>
      <c r="GNY285" s="69">
        <f>GNT285+GNV285+GNX285</f>
        <v>1.6896000000000002</v>
      </c>
      <c r="GXI285" s="35"/>
      <c r="GXJ285" s="17"/>
      <c r="GXK285" s="36" t="s">
        <v>21</v>
      </c>
      <c r="GXL285" s="17" t="s">
        <v>17</v>
      </c>
      <c r="GXM285" s="75">
        <v>2.4E-2</v>
      </c>
      <c r="GXN285" s="68">
        <f>GXN280*GXM285</f>
        <v>0.52800000000000002</v>
      </c>
      <c r="GXO285" s="17">
        <v>3.2</v>
      </c>
      <c r="GXP285" s="68">
        <f>GXO285*GXN285</f>
        <v>1.6896000000000002</v>
      </c>
      <c r="GXQ285" s="17"/>
      <c r="GXR285" s="68"/>
      <c r="GXS285" s="17"/>
      <c r="GXT285" s="68"/>
      <c r="GXU285" s="69">
        <f>GXP285+GXR285+GXT285</f>
        <v>1.6896000000000002</v>
      </c>
      <c r="HHE285" s="35"/>
      <c r="HHF285" s="17"/>
      <c r="HHG285" s="36" t="s">
        <v>21</v>
      </c>
      <c r="HHH285" s="17" t="s">
        <v>17</v>
      </c>
      <c r="HHI285" s="75">
        <v>2.4E-2</v>
      </c>
      <c r="HHJ285" s="68">
        <f>HHJ280*HHI285</f>
        <v>0.52800000000000002</v>
      </c>
      <c r="HHK285" s="17">
        <v>3.2</v>
      </c>
      <c r="HHL285" s="68">
        <f>HHK285*HHJ285</f>
        <v>1.6896000000000002</v>
      </c>
      <c r="HHM285" s="17"/>
      <c r="HHN285" s="68"/>
      <c r="HHO285" s="17"/>
      <c r="HHP285" s="68"/>
      <c r="HHQ285" s="69">
        <f>HHL285+HHN285+HHP285</f>
        <v>1.6896000000000002</v>
      </c>
      <c r="HRA285" s="35"/>
      <c r="HRB285" s="17"/>
      <c r="HRC285" s="36" t="s">
        <v>21</v>
      </c>
      <c r="HRD285" s="17" t="s">
        <v>17</v>
      </c>
      <c r="HRE285" s="75">
        <v>2.4E-2</v>
      </c>
      <c r="HRF285" s="68">
        <f>HRF280*HRE285</f>
        <v>0.52800000000000002</v>
      </c>
      <c r="HRG285" s="17">
        <v>3.2</v>
      </c>
      <c r="HRH285" s="68">
        <f>HRG285*HRF285</f>
        <v>1.6896000000000002</v>
      </c>
      <c r="HRI285" s="17"/>
      <c r="HRJ285" s="68"/>
      <c r="HRK285" s="17"/>
      <c r="HRL285" s="68"/>
      <c r="HRM285" s="69">
        <f>HRH285+HRJ285+HRL285</f>
        <v>1.6896000000000002</v>
      </c>
      <c r="IAW285" s="35"/>
      <c r="IAX285" s="17"/>
      <c r="IAY285" s="36" t="s">
        <v>21</v>
      </c>
      <c r="IAZ285" s="17" t="s">
        <v>17</v>
      </c>
      <c r="IBA285" s="75">
        <v>2.4E-2</v>
      </c>
      <c r="IBB285" s="68">
        <f>IBB280*IBA285</f>
        <v>0.52800000000000002</v>
      </c>
      <c r="IBC285" s="17">
        <v>3.2</v>
      </c>
      <c r="IBD285" s="68">
        <f>IBC285*IBB285</f>
        <v>1.6896000000000002</v>
      </c>
      <c r="IBE285" s="17"/>
      <c r="IBF285" s="68"/>
      <c r="IBG285" s="17"/>
      <c r="IBH285" s="68"/>
      <c r="IBI285" s="69">
        <f>IBD285+IBF285+IBH285</f>
        <v>1.6896000000000002</v>
      </c>
      <c r="IKS285" s="35"/>
      <c r="IKT285" s="17"/>
      <c r="IKU285" s="36" t="s">
        <v>21</v>
      </c>
      <c r="IKV285" s="17" t="s">
        <v>17</v>
      </c>
      <c r="IKW285" s="75">
        <v>2.4E-2</v>
      </c>
      <c r="IKX285" s="68">
        <f>IKX280*IKW285</f>
        <v>0.52800000000000002</v>
      </c>
      <c r="IKY285" s="17">
        <v>3.2</v>
      </c>
      <c r="IKZ285" s="68">
        <f>IKY285*IKX285</f>
        <v>1.6896000000000002</v>
      </c>
      <c r="ILA285" s="17"/>
      <c r="ILB285" s="68"/>
      <c r="ILC285" s="17"/>
      <c r="ILD285" s="68"/>
      <c r="ILE285" s="69">
        <f>IKZ285+ILB285+ILD285</f>
        <v>1.6896000000000002</v>
      </c>
      <c r="IUO285" s="35"/>
      <c r="IUP285" s="17"/>
      <c r="IUQ285" s="36" t="s">
        <v>21</v>
      </c>
      <c r="IUR285" s="17" t="s">
        <v>17</v>
      </c>
      <c r="IUS285" s="75">
        <v>2.4E-2</v>
      </c>
      <c r="IUT285" s="68">
        <f>IUT280*IUS285</f>
        <v>0.52800000000000002</v>
      </c>
      <c r="IUU285" s="17">
        <v>3.2</v>
      </c>
      <c r="IUV285" s="68">
        <f>IUU285*IUT285</f>
        <v>1.6896000000000002</v>
      </c>
      <c r="IUW285" s="17"/>
      <c r="IUX285" s="68"/>
      <c r="IUY285" s="17"/>
      <c r="IUZ285" s="68"/>
      <c r="IVA285" s="69">
        <f>IUV285+IUX285+IUZ285</f>
        <v>1.6896000000000002</v>
      </c>
      <c r="JEK285" s="35"/>
      <c r="JEL285" s="17"/>
      <c r="JEM285" s="36" t="s">
        <v>21</v>
      </c>
      <c r="JEN285" s="17" t="s">
        <v>17</v>
      </c>
      <c r="JEO285" s="75">
        <v>2.4E-2</v>
      </c>
      <c r="JEP285" s="68">
        <f>JEP280*JEO285</f>
        <v>0.52800000000000002</v>
      </c>
      <c r="JEQ285" s="17">
        <v>3.2</v>
      </c>
      <c r="JER285" s="68">
        <f>JEQ285*JEP285</f>
        <v>1.6896000000000002</v>
      </c>
      <c r="JES285" s="17"/>
      <c r="JET285" s="68"/>
      <c r="JEU285" s="17"/>
      <c r="JEV285" s="68"/>
      <c r="JEW285" s="69">
        <f>JER285+JET285+JEV285</f>
        <v>1.6896000000000002</v>
      </c>
      <c r="JOG285" s="35"/>
      <c r="JOH285" s="17"/>
      <c r="JOI285" s="36" t="s">
        <v>21</v>
      </c>
      <c r="JOJ285" s="17" t="s">
        <v>17</v>
      </c>
      <c r="JOK285" s="75">
        <v>2.4E-2</v>
      </c>
      <c r="JOL285" s="68">
        <f>JOL280*JOK285</f>
        <v>0.52800000000000002</v>
      </c>
      <c r="JOM285" s="17">
        <v>3.2</v>
      </c>
      <c r="JON285" s="68">
        <f>JOM285*JOL285</f>
        <v>1.6896000000000002</v>
      </c>
      <c r="JOO285" s="17"/>
      <c r="JOP285" s="68"/>
      <c r="JOQ285" s="17"/>
      <c r="JOR285" s="68"/>
      <c r="JOS285" s="69">
        <f>JON285+JOP285+JOR285</f>
        <v>1.6896000000000002</v>
      </c>
      <c r="JYC285" s="35"/>
      <c r="JYD285" s="17"/>
      <c r="JYE285" s="36" t="s">
        <v>21</v>
      </c>
      <c r="JYF285" s="17" t="s">
        <v>17</v>
      </c>
      <c r="JYG285" s="75">
        <v>2.4E-2</v>
      </c>
      <c r="JYH285" s="68">
        <f>JYH280*JYG285</f>
        <v>0.52800000000000002</v>
      </c>
      <c r="JYI285" s="17">
        <v>3.2</v>
      </c>
      <c r="JYJ285" s="68">
        <f>JYI285*JYH285</f>
        <v>1.6896000000000002</v>
      </c>
      <c r="JYK285" s="17"/>
      <c r="JYL285" s="68"/>
      <c r="JYM285" s="17"/>
      <c r="JYN285" s="68"/>
      <c r="JYO285" s="69">
        <f>JYJ285+JYL285+JYN285</f>
        <v>1.6896000000000002</v>
      </c>
      <c r="KHY285" s="35"/>
      <c r="KHZ285" s="17"/>
      <c r="KIA285" s="36" t="s">
        <v>21</v>
      </c>
      <c r="KIB285" s="17" t="s">
        <v>17</v>
      </c>
      <c r="KIC285" s="75">
        <v>2.4E-2</v>
      </c>
      <c r="KID285" s="68">
        <f>KID280*KIC285</f>
        <v>0.52800000000000002</v>
      </c>
      <c r="KIE285" s="17">
        <v>3.2</v>
      </c>
      <c r="KIF285" s="68">
        <f>KIE285*KID285</f>
        <v>1.6896000000000002</v>
      </c>
      <c r="KIG285" s="17"/>
      <c r="KIH285" s="68"/>
      <c r="KII285" s="17"/>
      <c r="KIJ285" s="68"/>
      <c r="KIK285" s="69">
        <f>KIF285+KIH285+KIJ285</f>
        <v>1.6896000000000002</v>
      </c>
      <c r="KRU285" s="35"/>
      <c r="KRV285" s="17"/>
      <c r="KRW285" s="36" t="s">
        <v>21</v>
      </c>
      <c r="KRX285" s="17" t="s">
        <v>17</v>
      </c>
      <c r="KRY285" s="75">
        <v>2.4E-2</v>
      </c>
      <c r="KRZ285" s="68">
        <f>KRZ280*KRY285</f>
        <v>0.52800000000000002</v>
      </c>
      <c r="KSA285" s="17">
        <v>3.2</v>
      </c>
      <c r="KSB285" s="68">
        <f>KSA285*KRZ285</f>
        <v>1.6896000000000002</v>
      </c>
      <c r="KSC285" s="17"/>
      <c r="KSD285" s="68"/>
      <c r="KSE285" s="17"/>
      <c r="KSF285" s="68"/>
      <c r="KSG285" s="69">
        <f>KSB285+KSD285+KSF285</f>
        <v>1.6896000000000002</v>
      </c>
      <c r="LBQ285" s="35"/>
      <c r="LBR285" s="17"/>
      <c r="LBS285" s="36" t="s">
        <v>21</v>
      </c>
      <c r="LBT285" s="17" t="s">
        <v>17</v>
      </c>
      <c r="LBU285" s="75">
        <v>2.4E-2</v>
      </c>
      <c r="LBV285" s="68">
        <f>LBV280*LBU285</f>
        <v>0.52800000000000002</v>
      </c>
      <c r="LBW285" s="17">
        <v>3.2</v>
      </c>
      <c r="LBX285" s="68">
        <f>LBW285*LBV285</f>
        <v>1.6896000000000002</v>
      </c>
      <c r="LBY285" s="17"/>
      <c r="LBZ285" s="68"/>
      <c r="LCA285" s="17"/>
      <c r="LCB285" s="68"/>
      <c r="LCC285" s="69">
        <f>LBX285+LBZ285+LCB285</f>
        <v>1.6896000000000002</v>
      </c>
      <c r="LLM285" s="35"/>
      <c r="LLN285" s="17"/>
      <c r="LLO285" s="36" t="s">
        <v>21</v>
      </c>
      <c r="LLP285" s="17" t="s">
        <v>17</v>
      </c>
      <c r="LLQ285" s="75">
        <v>2.4E-2</v>
      </c>
      <c r="LLR285" s="68">
        <f>LLR280*LLQ285</f>
        <v>0.52800000000000002</v>
      </c>
      <c r="LLS285" s="17">
        <v>3.2</v>
      </c>
      <c r="LLT285" s="68">
        <f>LLS285*LLR285</f>
        <v>1.6896000000000002</v>
      </c>
      <c r="LLU285" s="17"/>
      <c r="LLV285" s="68"/>
      <c r="LLW285" s="17"/>
      <c r="LLX285" s="68"/>
      <c r="LLY285" s="69">
        <f>LLT285+LLV285+LLX285</f>
        <v>1.6896000000000002</v>
      </c>
      <c r="LVI285" s="35"/>
      <c r="LVJ285" s="17"/>
      <c r="LVK285" s="36" t="s">
        <v>21</v>
      </c>
      <c r="LVL285" s="17" t="s">
        <v>17</v>
      </c>
      <c r="LVM285" s="75">
        <v>2.4E-2</v>
      </c>
      <c r="LVN285" s="68">
        <f>LVN280*LVM285</f>
        <v>0.52800000000000002</v>
      </c>
      <c r="LVO285" s="17">
        <v>3.2</v>
      </c>
      <c r="LVP285" s="68">
        <f>LVO285*LVN285</f>
        <v>1.6896000000000002</v>
      </c>
      <c r="LVQ285" s="17"/>
      <c r="LVR285" s="68"/>
      <c r="LVS285" s="17"/>
      <c r="LVT285" s="68"/>
      <c r="LVU285" s="69">
        <f>LVP285+LVR285+LVT285</f>
        <v>1.6896000000000002</v>
      </c>
      <c r="MFE285" s="35"/>
      <c r="MFF285" s="17"/>
      <c r="MFG285" s="36" t="s">
        <v>21</v>
      </c>
      <c r="MFH285" s="17" t="s">
        <v>17</v>
      </c>
      <c r="MFI285" s="75">
        <v>2.4E-2</v>
      </c>
      <c r="MFJ285" s="68">
        <f>MFJ280*MFI285</f>
        <v>0.52800000000000002</v>
      </c>
      <c r="MFK285" s="17">
        <v>3.2</v>
      </c>
      <c r="MFL285" s="68">
        <f>MFK285*MFJ285</f>
        <v>1.6896000000000002</v>
      </c>
      <c r="MFM285" s="17"/>
      <c r="MFN285" s="68"/>
      <c r="MFO285" s="17"/>
      <c r="MFP285" s="68"/>
      <c r="MFQ285" s="69">
        <f>MFL285+MFN285+MFP285</f>
        <v>1.6896000000000002</v>
      </c>
      <c r="MPA285" s="35"/>
      <c r="MPB285" s="17"/>
      <c r="MPC285" s="36" t="s">
        <v>21</v>
      </c>
      <c r="MPD285" s="17" t="s">
        <v>17</v>
      </c>
      <c r="MPE285" s="75">
        <v>2.4E-2</v>
      </c>
      <c r="MPF285" s="68">
        <f>MPF280*MPE285</f>
        <v>0.52800000000000002</v>
      </c>
      <c r="MPG285" s="17">
        <v>3.2</v>
      </c>
      <c r="MPH285" s="68">
        <f>MPG285*MPF285</f>
        <v>1.6896000000000002</v>
      </c>
      <c r="MPI285" s="17"/>
      <c r="MPJ285" s="68"/>
      <c r="MPK285" s="17"/>
      <c r="MPL285" s="68"/>
      <c r="MPM285" s="69">
        <f>MPH285+MPJ285+MPL285</f>
        <v>1.6896000000000002</v>
      </c>
      <c r="MYW285" s="35"/>
      <c r="MYX285" s="17"/>
      <c r="MYY285" s="36" t="s">
        <v>21</v>
      </c>
      <c r="MYZ285" s="17" t="s">
        <v>17</v>
      </c>
      <c r="MZA285" s="75">
        <v>2.4E-2</v>
      </c>
      <c r="MZB285" s="68">
        <f>MZB280*MZA285</f>
        <v>0.52800000000000002</v>
      </c>
      <c r="MZC285" s="17">
        <v>3.2</v>
      </c>
      <c r="MZD285" s="68">
        <f>MZC285*MZB285</f>
        <v>1.6896000000000002</v>
      </c>
      <c r="MZE285" s="17"/>
      <c r="MZF285" s="68"/>
      <c r="MZG285" s="17"/>
      <c r="MZH285" s="68"/>
      <c r="MZI285" s="69">
        <f>MZD285+MZF285+MZH285</f>
        <v>1.6896000000000002</v>
      </c>
      <c r="NIS285" s="35"/>
      <c r="NIT285" s="17"/>
      <c r="NIU285" s="36" t="s">
        <v>21</v>
      </c>
      <c r="NIV285" s="17" t="s">
        <v>17</v>
      </c>
      <c r="NIW285" s="75">
        <v>2.4E-2</v>
      </c>
      <c r="NIX285" s="68">
        <f>NIX280*NIW285</f>
        <v>0.52800000000000002</v>
      </c>
      <c r="NIY285" s="17">
        <v>3.2</v>
      </c>
      <c r="NIZ285" s="68">
        <f>NIY285*NIX285</f>
        <v>1.6896000000000002</v>
      </c>
      <c r="NJA285" s="17"/>
      <c r="NJB285" s="68"/>
      <c r="NJC285" s="17"/>
      <c r="NJD285" s="68"/>
      <c r="NJE285" s="69">
        <f>NIZ285+NJB285+NJD285</f>
        <v>1.6896000000000002</v>
      </c>
      <c r="NSO285" s="35"/>
      <c r="NSP285" s="17"/>
      <c r="NSQ285" s="36" t="s">
        <v>21</v>
      </c>
      <c r="NSR285" s="17" t="s">
        <v>17</v>
      </c>
      <c r="NSS285" s="75">
        <v>2.4E-2</v>
      </c>
      <c r="NST285" s="68">
        <f>NST280*NSS285</f>
        <v>0.52800000000000002</v>
      </c>
      <c r="NSU285" s="17">
        <v>3.2</v>
      </c>
      <c r="NSV285" s="68">
        <f>NSU285*NST285</f>
        <v>1.6896000000000002</v>
      </c>
      <c r="NSW285" s="17"/>
      <c r="NSX285" s="68"/>
      <c r="NSY285" s="17"/>
      <c r="NSZ285" s="68"/>
      <c r="NTA285" s="69">
        <f>NSV285+NSX285+NSZ285</f>
        <v>1.6896000000000002</v>
      </c>
      <c r="OCK285" s="35"/>
      <c r="OCL285" s="17"/>
      <c r="OCM285" s="36" t="s">
        <v>21</v>
      </c>
      <c r="OCN285" s="17" t="s">
        <v>17</v>
      </c>
      <c r="OCO285" s="75">
        <v>2.4E-2</v>
      </c>
      <c r="OCP285" s="68">
        <f>OCP280*OCO285</f>
        <v>0.52800000000000002</v>
      </c>
      <c r="OCQ285" s="17">
        <v>3.2</v>
      </c>
      <c r="OCR285" s="68">
        <f>OCQ285*OCP285</f>
        <v>1.6896000000000002</v>
      </c>
      <c r="OCS285" s="17"/>
      <c r="OCT285" s="68"/>
      <c r="OCU285" s="17"/>
      <c r="OCV285" s="68"/>
      <c r="OCW285" s="69">
        <f>OCR285+OCT285+OCV285</f>
        <v>1.6896000000000002</v>
      </c>
      <c r="OMG285" s="35"/>
      <c r="OMH285" s="17"/>
      <c r="OMI285" s="36" t="s">
        <v>21</v>
      </c>
      <c r="OMJ285" s="17" t="s">
        <v>17</v>
      </c>
      <c r="OMK285" s="75">
        <v>2.4E-2</v>
      </c>
      <c r="OML285" s="68">
        <f>OML280*OMK285</f>
        <v>0.52800000000000002</v>
      </c>
      <c r="OMM285" s="17">
        <v>3.2</v>
      </c>
      <c r="OMN285" s="68">
        <f>OMM285*OML285</f>
        <v>1.6896000000000002</v>
      </c>
      <c r="OMO285" s="17"/>
      <c r="OMP285" s="68"/>
      <c r="OMQ285" s="17"/>
      <c r="OMR285" s="68"/>
      <c r="OMS285" s="69">
        <f>OMN285+OMP285+OMR285</f>
        <v>1.6896000000000002</v>
      </c>
      <c r="OWC285" s="35"/>
      <c r="OWD285" s="17"/>
      <c r="OWE285" s="36" t="s">
        <v>21</v>
      </c>
      <c r="OWF285" s="17" t="s">
        <v>17</v>
      </c>
      <c r="OWG285" s="75">
        <v>2.4E-2</v>
      </c>
      <c r="OWH285" s="68">
        <f>OWH280*OWG285</f>
        <v>0.52800000000000002</v>
      </c>
      <c r="OWI285" s="17">
        <v>3.2</v>
      </c>
      <c r="OWJ285" s="68">
        <f>OWI285*OWH285</f>
        <v>1.6896000000000002</v>
      </c>
      <c r="OWK285" s="17"/>
      <c r="OWL285" s="68"/>
      <c r="OWM285" s="17"/>
      <c r="OWN285" s="68"/>
      <c r="OWO285" s="69">
        <f>OWJ285+OWL285+OWN285</f>
        <v>1.6896000000000002</v>
      </c>
      <c r="PFY285" s="35"/>
      <c r="PFZ285" s="17"/>
      <c r="PGA285" s="36" t="s">
        <v>21</v>
      </c>
      <c r="PGB285" s="17" t="s">
        <v>17</v>
      </c>
      <c r="PGC285" s="75">
        <v>2.4E-2</v>
      </c>
      <c r="PGD285" s="68">
        <f>PGD280*PGC285</f>
        <v>0.52800000000000002</v>
      </c>
      <c r="PGE285" s="17">
        <v>3.2</v>
      </c>
      <c r="PGF285" s="68">
        <f>PGE285*PGD285</f>
        <v>1.6896000000000002</v>
      </c>
      <c r="PGG285" s="17"/>
      <c r="PGH285" s="68"/>
      <c r="PGI285" s="17"/>
      <c r="PGJ285" s="68"/>
      <c r="PGK285" s="69">
        <f>PGF285+PGH285+PGJ285</f>
        <v>1.6896000000000002</v>
      </c>
      <c r="PPU285" s="35"/>
      <c r="PPV285" s="17"/>
      <c r="PPW285" s="36" t="s">
        <v>21</v>
      </c>
      <c r="PPX285" s="17" t="s">
        <v>17</v>
      </c>
      <c r="PPY285" s="75">
        <v>2.4E-2</v>
      </c>
      <c r="PPZ285" s="68">
        <f>PPZ280*PPY285</f>
        <v>0.52800000000000002</v>
      </c>
      <c r="PQA285" s="17">
        <v>3.2</v>
      </c>
      <c r="PQB285" s="68">
        <f>PQA285*PPZ285</f>
        <v>1.6896000000000002</v>
      </c>
      <c r="PQC285" s="17"/>
      <c r="PQD285" s="68"/>
      <c r="PQE285" s="17"/>
      <c r="PQF285" s="68"/>
      <c r="PQG285" s="69">
        <f>PQB285+PQD285+PQF285</f>
        <v>1.6896000000000002</v>
      </c>
      <c r="PZQ285" s="35"/>
      <c r="PZR285" s="17"/>
      <c r="PZS285" s="36" t="s">
        <v>21</v>
      </c>
      <c r="PZT285" s="17" t="s">
        <v>17</v>
      </c>
      <c r="PZU285" s="75">
        <v>2.4E-2</v>
      </c>
      <c r="PZV285" s="68">
        <f>PZV280*PZU285</f>
        <v>0.52800000000000002</v>
      </c>
      <c r="PZW285" s="17">
        <v>3.2</v>
      </c>
      <c r="PZX285" s="68">
        <f>PZW285*PZV285</f>
        <v>1.6896000000000002</v>
      </c>
      <c r="PZY285" s="17"/>
      <c r="PZZ285" s="68"/>
      <c r="QAA285" s="17"/>
      <c r="QAB285" s="68"/>
      <c r="QAC285" s="69">
        <f>PZX285+PZZ285+QAB285</f>
        <v>1.6896000000000002</v>
      </c>
      <c r="QJM285" s="35"/>
      <c r="QJN285" s="17"/>
      <c r="QJO285" s="36" t="s">
        <v>21</v>
      </c>
      <c r="QJP285" s="17" t="s">
        <v>17</v>
      </c>
      <c r="QJQ285" s="75">
        <v>2.4E-2</v>
      </c>
      <c r="QJR285" s="68">
        <f>QJR280*QJQ285</f>
        <v>0.52800000000000002</v>
      </c>
      <c r="QJS285" s="17">
        <v>3.2</v>
      </c>
      <c r="QJT285" s="68">
        <f>QJS285*QJR285</f>
        <v>1.6896000000000002</v>
      </c>
      <c r="QJU285" s="17"/>
      <c r="QJV285" s="68"/>
      <c r="QJW285" s="17"/>
      <c r="QJX285" s="68"/>
      <c r="QJY285" s="69">
        <f>QJT285+QJV285+QJX285</f>
        <v>1.6896000000000002</v>
      </c>
      <c r="QTI285" s="35"/>
      <c r="QTJ285" s="17"/>
      <c r="QTK285" s="36" t="s">
        <v>21</v>
      </c>
      <c r="QTL285" s="17" t="s">
        <v>17</v>
      </c>
      <c r="QTM285" s="75">
        <v>2.4E-2</v>
      </c>
      <c r="QTN285" s="68">
        <f>QTN280*QTM285</f>
        <v>0.52800000000000002</v>
      </c>
      <c r="QTO285" s="17">
        <v>3.2</v>
      </c>
      <c r="QTP285" s="68">
        <f>QTO285*QTN285</f>
        <v>1.6896000000000002</v>
      </c>
      <c r="QTQ285" s="17"/>
      <c r="QTR285" s="68"/>
      <c r="QTS285" s="17"/>
      <c r="QTT285" s="68"/>
      <c r="QTU285" s="69">
        <f>QTP285+QTR285+QTT285</f>
        <v>1.6896000000000002</v>
      </c>
      <c r="RDE285" s="35"/>
      <c r="RDF285" s="17"/>
      <c r="RDG285" s="36" t="s">
        <v>21</v>
      </c>
      <c r="RDH285" s="17" t="s">
        <v>17</v>
      </c>
      <c r="RDI285" s="75">
        <v>2.4E-2</v>
      </c>
      <c r="RDJ285" s="68">
        <f>RDJ280*RDI285</f>
        <v>0.52800000000000002</v>
      </c>
      <c r="RDK285" s="17">
        <v>3.2</v>
      </c>
      <c r="RDL285" s="68">
        <f>RDK285*RDJ285</f>
        <v>1.6896000000000002</v>
      </c>
      <c r="RDM285" s="17"/>
      <c r="RDN285" s="68"/>
      <c r="RDO285" s="17"/>
      <c r="RDP285" s="68"/>
      <c r="RDQ285" s="69">
        <f>RDL285+RDN285+RDP285</f>
        <v>1.6896000000000002</v>
      </c>
      <c r="RNA285" s="35"/>
      <c r="RNB285" s="17"/>
      <c r="RNC285" s="36" t="s">
        <v>21</v>
      </c>
      <c r="RND285" s="17" t="s">
        <v>17</v>
      </c>
      <c r="RNE285" s="75">
        <v>2.4E-2</v>
      </c>
      <c r="RNF285" s="68">
        <f>RNF280*RNE285</f>
        <v>0.52800000000000002</v>
      </c>
      <c r="RNG285" s="17">
        <v>3.2</v>
      </c>
      <c r="RNH285" s="68">
        <f>RNG285*RNF285</f>
        <v>1.6896000000000002</v>
      </c>
      <c r="RNI285" s="17"/>
      <c r="RNJ285" s="68"/>
      <c r="RNK285" s="17"/>
      <c r="RNL285" s="68"/>
      <c r="RNM285" s="69">
        <f>RNH285+RNJ285+RNL285</f>
        <v>1.6896000000000002</v>
      </c>
      <c r="RWW285" s="35"/>
      <c r="RWX285" s="17"/>
      <c r="RWY285" s="36" t="s">
        <v>21</v>
      </c>
      <c r="RWZ285" s="17" t="s">
        <v>17</v>
      </c>
      <c r="RXA285" s="75">
        <v>2.4E-2</v>
      </c>
      <c r="RXB285" s="68">
        <f>RXB280*RXA285</f>
        <v>0.52800000000000002</v>
      </c>
      <c r="RXC285" s="17">
        <v>3.2</v>
      </c>
      <c r="RXD285" s="68">
        <f>RXC285*RXB285</f>
        <v>1.6896000000000002</v>
      </c>
      <c r="RXE285" s="17"/>
      <c r="RXF285" s="68"/>
      <c r="RXG285" s="17"/>
      <c r="RXH285" s="68"/>
      <c r="RXI285" s="69">
        <f>RXD285+RXF285+RXH285</f>
        <v>1.6896000000000002</v>
      </c>
      <c r="SGS285" s="35"/>
      <c r="SGT285" s="17"/>
      <c r="SGU285" s="36" t="s">
        <v>21</v>
      </c>
      <c r="SGV285" s="17" t="s">
        <v>17</v>
      </c>
      <c r="SGW285" s="75">
        <v>2.4E-2</v>
      </c>
      <c r="SGX285" s="68">
        <f>SGX280*SGW285</f>
        <v>0.52800000000000002</v>
      </c>
      <c r="SGY285" s="17">
        <v>3.2</v>
      </c>
      <c r="SGZ285" s="68">
        <f>SGY285*SGX285</f>
        <v>1.6896000000000002</v>
      </c>
      <c r="SHA285" s="17"/>
      <c r="SHB285" s="68"/>
      <c r="SHC285" s="17"/>
      <c r="SHD285" s="68"/>
      <c r="SHE285" s="69">
        <f>SGZ285+SHB285+SHD285</f>
        <v>1.6896000000000002</v>
      </c>
      <c r="SQO285" s="35"/>
      <c r="SQP285" s="17"/>
      <c r="SQQ285" s="36" t="s">
        <v>21</v>
      </c>
      <c r="SQR285" s="17" t="s">
        <v>17</v>
      </c>
      <c r="SQS285" s="75">
        <v>2.4E-2</v>
      </c>
      <c r="SQT285" s="68">
        <f>SQT280*SQS285</f>
        <v>0.52800000000000002</v>
      </c>
      <c r="SQU285" s="17">
        <v>3.2</v>
      </c>
      <c r="SQV285" s="68">
        <f>SQU285*SQT285</f>
        <v>1.6896000000000002</v>
      </c>
      <c r="SQW285" s="17"/>
      <c r="SQX285" s="68"/>
      <c r="SQY285" s="17"/>
      <c r="SQZ285" s="68"/>
      <c r="SRA285" s="69">
        <f>SQV285+SQX285+SQZ285</f>
        <v>1.6896000000000002</v>
      </c>
      <c r="TAK285" s="35"/>
      <c r="TAL285" s="17"/>
      <c r="TAM285" s="36" t="s">
        <v>21</v>
      </c>
      <c r="TAN285" s="17" t="s">
        <v>17</v>
      </c>
      <c r="TAO285" s="75">
        <v>2.4E-2</v>
      </c>
      <c r="TAP285" s="68">
        <f>TAP280*TAO285</f>
        <v>0.52800000000000002</v>
      </c>
      <c r="TAQ285" s="17">
        <v>3.2</v>
      </c>
      <c r="TAR285" s="68">
        <f>TAQ285*TAP285</f>
        <v>1.6896000000000002</v>
      </c>
      <c r="TAS285" s="17"/>
      <c r="TAT285" s="68"/>
      <c r="TAU285" s="17"/>
      <c r="TAV285" s="68"/>
      <c r="TAW285" s="69">
        <f>TAR285+TAT285+TAV285</f>
        <v>1.6896000000000002</v>
      </c>
      <c r="TKG285" s="35"/>
      <c r="TKH285" s="17"/>
      <c r="TKI285" s="36" t="s">
        <v>21</v>
      </c>
      <c r="TKJ285" s="17" t="s">
        <v>17</v>
      </c>
      <c r="TKK285" s="75">
        <v>2.4E-2</v>
      </c>
      <c r="TKL285" s="68">
        <f>TKL280*TKK285</f>
        <v>0.52800000000000002</v>
      </c>
      <c r="TKM285" s="17">
        <v>3.2</v>
      </c>
      <c r="TKN285" s="68">
        <f>TKM285*TKL285</f>
        <v>1.6896000000000002</v>
      </c>
      <c r="TKO285" s="17"/>
      <c r="TKP285" s="68"/>
      <c r="TKQ285" s="17"/>
      <c r="TKR285" s="68"/>
      <c r="TKS285" s="69">
        <f>TKN285+TKP285+TKR285</f>
        <v>1.6896000000000002</v>
      </c>
      <c r="TUC285" s="35"/>
      <c r="TUD285" s="17"/>
      <c r="TUE285" s="36" t="s">
        <v>21</v>
      </c>
      <c r="TUF285" s="17" t="s">
        <v>17</v>
      </c>
      <c r="TUG285" s="75">
        <v>2.4E-2</v>
      </c>
      <c r="TUH285" s="68">
        <f>TUH280*TUG285</f>
        <v>0.52800000000000002</v>
      </c>
      <c r="TUI285" s="17">
        <v>3.2</v>
      </c>
      <c r="TUJ285" s="68">
        <f>TUI285*TUH285</f>
        <v>1.6896000000000002</v>
      </c>
      <c r="TUK285" s="17"/>
      <c r="TUL285" s="68"/>
      <c r="TUM285" s="17"/>
      <c r="TUN285" s="68"/>
      <c r="TUO285" s="69">
        <f>TUJ285+TUL285+TUN285</f>
        <v>1.6896000000000002</v>
      </c>
      <c r="UDY285" s="35"/>
      <c r="UDZ285" s="17"/>
      <c r="UEA285" s="36" t="s">
        <v>21</v>
      </c>
      <c r="UEB285" s="17" t="s">
        <v>17</v>
      </c>
      <c r="UEC285" s="75">
        <v>2.4E-2</v>
      </c>
      <c r="UED285" s="68">
        <f>UED280*UEC285</f>
        <v>0.52800000000000002</v>
      </c>
      <c r="UEE285" s="17">
        <v>3.2</v>
      </c>
      <c r="UEF285" s="68">
        <f>UEE285*UED285</f>
        <v>1.6896000000000002</v>
      </c>
      <c r="UEG285" s="17"/>
      <c r="UEH285" s="68"/>
      <c r="UEI285" s="17"/>
      <c r="UEJ285" s="68"/>
      <c r="UEK285" s="69">
        <f>UEF285+UEH285+UEJ285</f>
        <v>1.6896000000000002</v>
      </c>
      <c r="UNU285" s="35"/>
      <c r="UNV285" s="17"/>
      <c r="UNW285" s="36" t="s">
        <v>21</v>
      </c>
      <c r="UNX285" s="17" t="s">
        <v>17</v>
      </c>
      <c r="UNY285" s="75">
        <v>2.4E-2</v>
      </c>
      <c r="UNZ285" s="68">
        <f>UNZ280*UNY285</f>
        <v>0.52800000000000002</v>
      </c>
      <c r="UOA285" s="17">
        <v>3.2</v>
      </c>
      <c r="UOB285" s="68">
        <f>UOA285*UNZ285</f>
        <v>1.6896000000000002</v>
      </c>
      <c r="UOC285" s="17"/>
      <c r="UOD285" s="68"/>
      <c r="UOE285" s="17"/>
      <c r="UOF285" s="68"/>
      <c r="UOG285" s="69">
        <f>UOB285+UOD285+UOF285</f>
        <v>1.6896000000000002</v>
      </c>
      <c r="UXQ285" s="35"/>
      <c r="UXR285" s="17"/>
      <c r="UXS285" s="36" t="s">
        <v>21</v>
      </c>
      <c r="UXT285" s="17" t="s">
        <v>17</v>
      </c>
      <c r="UXU285" s="75">
        <v>2.4E-2</v>
      </c>
      <c r="UXV285" s="68">
        <f>UXV280*UXU285</f>
        <v>0.52800000000000002</v>
      </c>
      <c r="UXW285" s="17">
        <v>3.2</v>
      </c>
      <c r="UXX285" s="68">
        <f>UXW285*UXV285</f>
        <v>1.6896000000000002</v>
      </c>
      <c r="UXY285" s="17"/>
      <c r="UXZ285" s="68"/>
      <c r="UYA285" s="17"/>
      <c r="UYB285" s="68"/>
      <c r="UYC285" s="69">
        <f>UXX285+UXZ285+UYB285</f>
        <v>1.6896000000000002</v>
      </c>
      <c r="VHM285" s="35"/>
      <c r="VHN285" s="17"/>
      <c r="VHO285" s="36" t="s">
        <v>21</v>
      </c>
      <c r="VHP285" s="17" t="s">
        <v>17</v>
      </c>
      <c r="VHQ285" s="75">
        <v>2.4E-2</v>
      </c>
      <c r="VHR285" s="68">
        <f>VHR280*VHQ285</f>
        <v>0.52800000000000002</v>
      </c>
      <c r="VHS285" s="17">
        <v>3.2</v>
      </c>
      <c r="VHT285" s="68">
        <f>VHS285*VHR285</f>
        <v>1.6896000000000002</v>
      </c>
      <c r="VHU285" s="17"/>
      <c r="VHV285" s="68"/>
      <c r="VHW285" s="17"/>
      <c r="VHX285" s="68"/>
      <c r="VHY285" s="69">
        <f>VHT285+VHV285+VHX285</f>
        <v>1.6896000000000002</v>
      </c>
      <c r="VRI285" s="35"/>
      <c r="VRJ285" s="17"/>
      <c r="VRK285" s="36" t="s">
        <v>21</v>
      </c>
      <c r="VRL285" s="17" t="s">
        <v>17</v>
      </c>
      <c r="VRM285" s="75">
        <v>2.4E-2</v>
      </c>
      <c r="VRN285" s="68">
        <f>VRN280*VRM285</f>
        <v>0.52800000000000002</v>
      </c>
      <c r="VRO285" s="17">
        <v>3.2</v>
      </c>
      <c r="VRP285" s="68">
        <f>VRO285*VRN285</f>
        <v>1.6896000000000002</v>
      </c>
      <c r="VRQ285" s="17"/>
      <c r="VRR285" s="68"/>
      <c r="VRS285" s="17"/>
      <c r="VRT285" s="68"/>
      <c r="VRU285" s="69">
        <f>VRP285+VRR285+VRT285</f>
        <v>1.6896000000000002</v>
      </c>
      <c r="WBE285" s="35"/>
      <c r="WBF285" s="17"/>
      <c r="WBG285" s="36" t="s">
        <v>21</v>
      </c>
      <c r="WBH285" s="17" t="s">
        <v>17</v>
      </c>
      <c r="WBI285" s="75">
        <v>2.4E-2</v>
      </c>
      <c r="WBJ285" s="68">
        <f>WBJ280*WBI285</f>
        <v>0.52800000000000002</v>
      </c>
      <c r="WBK285" s="17">
        <v>3.2</v>
      </c>
      <c r="WBL285" s="68">
        <f>WBK285*WBJ285</f>
        <v>1.6896000000000002</v>
      </c>
      <c r="WBM285" s="17"/>
      <c r="WBN285" s="68"/>
      <c r="WBO285" s="17"/>
      <c r="WBP285" s="68"/>
      <c r="WBQ285" s="69">
        <f>WBL285+WBN285+WBP285</f>
        <v>1.6896000000000002</v>
      </c>
      <c r="WLA285" s="35"/>
      <c r="WLB285" s="17"/>
      <c r="WLC285" s="36" t="s">
        <v>21</v>
      </c>
      <c r="WLD285" s="17" t="s">
        <v>17</v>
      </c>
      <c r="WLE285" s="75">
        <v>2.4E-2</v>
      </c>
      <c r="WLF285" s="68">
        <f>WLF280*WLE285</f>
        <v>0.52800000000000002</v>
      </c>
      <c r="WLG285" s="17">
        <v>3.2</v>
      </c>
      <c r="WLH285" s="68">
        <f>WLG285*WLF285</f>
        <v>1.6896000000000002</v>
      </c>
      <c r="WLI285" s="17"/>
      <c r="WLJ285" s="68"/>
      <c r="WLK285" s="17"/>
      <c r="WLL285" s="68"/>
      <c r="WLM285" s="69">
        <f>WLH285+WLJ285+WLL285</f>
        <v>1.6896000000000002</v>
      </c>
      <c r="WUW285" s="35"/>
      <c r="WUX285" s="17"/>
      <c r="WUY285" s="36" t="s">
        <v>21</v>
      </c>
      <c r="WUZ285" s="17" t="s">
        <v>17</v>
      </c>
      <c r="WVA285" s="75">
        <v>2.4E-2</v>
      </c>
      <c r="WVB285" s="68">
        <f>WVB280*WVA285</f>
        <v>0.52800000000000002</v>
      </c>
      <c r="WVC285" s="17">
        <v>3.2</v>
      </c>
      <c r="WVD285" s="68">
        <f>WVC285*WVB285</f>
        <v>1.6896000000000002</v>
      </c>
      <c r="WVE285" s="17"/>
      <c r="WVF285" s="68"/>
      <c r="WVG285" s="17"/>
      <c r="WVH285" s="68"/>
      <c r="WVI285" s="69">
        <f>WVD285+WVF285+WVH285</f>
        <v>1.6896000000000002</v>
      </c>
    </row>
    <row r="286" spans="1:16129" x14ac:dyDescent="0.25">
      <c r="A286" s="45"/>
      <c r="B286" s="46" t="s">
        <v>33</v>
      </c>
      <c r="C286" s="8" t="s">
        <v>17</v>
      </c>
      <c r="D286" s="37">
        <v>3.24</v>
      </c>
      <c r="E286" s="37"/>
      <c r="F286" s="37"/>
      <c r="G286" s="37"/>
      <c r="H286" s="37"/>
      <c r="I286" s="37"/>
      <c r="J286" s="37"/>
      <c r="K286" s="31"/>
      <c r="L286" s="5" t="s">
        <v>177</v>
      </c>
    </row>
    <row r="287" spans="1:16129" x14ac:dyDescent="0.25">
      <c r="A287" s="45"/>
      <c r="B287" s="8" t="s">
        <v>20</v>
      </c>
      <c r="C287" s="8"/>
      <c r="D287" s="37"/>
      <c r="E287" s="37"/>
      <c r="F287" s="37"/>
      <c r="G287" s="37"/>
      <c r="H287" s="37"/>
      <c r="I287" s="37"/>
      <c r="J287" s="37"/>
      <c r="K287" s="31"/>
      <c r="L287" s="5" t="s">
        <v>177</v>
      </c>
    </row>
    <row r="288" spans="1:16129" x14ac:dyDescent="0.25">
      <c r="A288" s="45"/>
      <c r="B288" s="46" t="s">
        <v>112</v>
      </c>
      <c r="C288" s="8" t="s">
        <v>30</v>
      </c>
      <c r="D288" s="37">
        <v>1</v>
      </c>
      <c r="E288" s="37"/>
      <c r="F288" s="37"/>
      <c r="G288" s="37"/>
      <c r="H288" s="37"/>
      <c r="I288" s="37"/>
      <c r="J288" s="37"/>
      <c r="K288" s="31"/>
      <c r="L288" s="5" t="s">
        <v>178</v>
      </c>
    </row>
    <row r="289" spans="1:12" x14ac:dyDescent="0.25">
      <c r="A289" s="45"/>
      <c r="B289" s="46" t="s">
        <v>21</v>
      </c>
      <c r="C289" s="8" t="s">
        <v>17</v>
      </c>
      <c r="D289" s="37">
        <v>0.9840000000000001</v>
      </c>
      <c r="E289" s="37"/>
      <c r="F289" s="37"/>
      <c r="G289" s="37"/>
      <c r="H289" s="37"/>
      <c r="I289" s="37"/>
      <c r="J289" s="37"/>
      <c r="K289" s="31"/>
      <c r="L289" s="5" t="s">
        <v>179</v>
      </c>
    </row>
    <row r="290" spans="1:12" x14ac:dyDescent="0.25">
      <c r="A290" s="45">
        <v>54</v>
      </c>
      <c r="B290" s="55" t="s">
        <v>212</v>
      </c>
      <c r="C290" s="8" t="s">
        <v>30</v>
      </c>
      <c r="D290" s="50">
        <v>1</v>
      </c>
      <c r="E290" s="37"/>
      <c r="F290" s="37"/>
      <c r="G290" s="37"/>
      <c r="H290" s="37"/>
      <c r="I290" s="37"/>
      <c r="J290" s="37"/>
      <c r="K290" s="31"/>
      <c r="L290" s="5" t="s">
        <v>177</v>
      </c>
    </row>
    <row r="291" spans="1:12" x14ac:dyDescent="0.25">
      <c r="A291" s="45"/>
      <c r="B291" s="46" t="s">
        <v>12</v>
      </c>
      <c r="C291" s="8" t="s">
        <v>13</v>
      </c>
      <c r="D291" s="37">
        <v>3.54</v>
      </c>
      <c r="E291" s="37"/>
      <c r="F291" s="37"/>
      <c r="G291" s="37"/>
      <c r="H291" s="37"/>
      <c r="I291" s="37"/>
      <c r="J291" s="37"/>
      <c r="K291" s="31"/>
      <c r="L291" s="5" t="s">
        <v>177</v>
      </c>
    </row>
    <row r="292" spans="1:12" x14ac:dyDescent="0.25">
      <c r="A292" s="45"/>
      <c r="B292" s="46" t="s">
        <v>33</v>
      </c>
      <c r="C292" s="8" t="s">
        <v>17</v>
      </c>
      <c r="D292" s="37">
        <v>1.53</v>
      </c>
      <c r="E292" s="37"/>
      <c r="F292" s="37"/>
      <c r="G292" s="37"/>
      <c r="H292" s="37"/>
      <c r="I292" s="37"/>
      <c r="J292" s="37"/>
      <c r="K292" s="31"/>
      <c r="L292" s="5" t="s">
        <v>177</v>
      </c>
    </row>
    <row r="293" spans="1:12" s="66" customFormat="1" x14ac:dyDescent="0.25">
      <c r="A293" s="45"/>
      <c r="B293" s="8" t="s">
        <v>20</v>
      </c>
      <c r="C293" s="8"/>
      <c r="D293" s="37"/>
      <c r="E293" s="37"/>
      <c r="F293" s="37"/>
      <c r="G293" s="37"/>
      <c r="H293" s="37"/>
      <c r="I293" s="37"/>
      <c r="J293" s="37"/>
      <c r="K293" s="31"/>
      <c r="L293" s="5" t="s">
        <v>177</v>
      </c>
    </row>
    <row r="294" spans="1:12" s="66" customFormat="1" x14ac:dyDescent="0.25">
      <c r="A294" s="45"/>
      <c r="B294" s="46" t="s">
        <v>213</v>
      </c>
      <c r="C294" s="8" t="s">
        <v>30</v>
      </c>
      <c r="D294" s="37">
        <v>1</v>
      </c>
      <c r="E294" s="37"/>
      <c r="F294" s="37"/>
      <c r="G294" s="37"/>
      <c r="H294" s="37"/>
      <c r="I294" s="37"/>
      <c r="J294" s="37"/>
      <c r="K294" s="31"/>
      <c r="L294" s="5" t="s">
        <v>178</v>
      </c>
    </row>
    <row r="295" spans="1:12" s="66" customFormat="1" x14ac:dyDescent="0.25">
      <c r="A295" s="45"/>
      <c r="B295" s="46" t="s">
        <v>21</v>
      </c>
      <c r="C295" s="8" t="s">
        <v>17</v>
      </c>
      <c r="D295" s="37">
        <v>1.36</v>
      </c>
      <c r="E295" s="37"/>
      <c r="F295" s="37"/>
      <c r="G295" s="37"/>
      <c r="H295" s="37"/>
      <c r="I295" s="37"/>
      <c r="J295" s="37"/>
      <c r="K295" s="31"/>
      <c r="L295" s="5" t="s">
        <v>179</v>
      </c>
    </row>
    <row r="296" spans="1:12" s="66" customFormat="1" x14ac:dyDescent="0.25">
      <c r="A296" s="45">
        <v>55</v>
      </c>
      <c r="B296" s="55" t="s">
        <v>113</v>
      </c>
      <c r="C296" s="8" t="s">
        <v>30</v>
      </c>
      <c r="D296" s="50">
        <v>1</v>
      </c>
      <c r="E296" s="37"/>
      <c r="F296" s="37"/>
      <c r="G296" s="37"/>
      <c r="H296" s="37"/>
      <c r="I296" s="37"/>
      <c r="J296" s="37"/>
      <c r="K296" s="31"/>
      <c r="L296" s="5" t="s">
        <v>177</v>
      </c>
    </row>
    <row r="297" spans="1:12" s="66" customFormat="1" x14ac:dyDescent="0.25">
      <c r="A297" s="45"/>
      <c r="B297" s="46" t="s">
        <v>12</v>
      </c>
      <c r="C297" s="8" t="s">
        <v>13</v>
      </c>
      <c r="D297" s="37">
        <v>1.7</v>
      </c>
      <c r="E297" s="37"/>
      <c r="F297" s="37"/>
      <c r="G297" s="37"/>
      <c r="H297" s="37"/>
      <c r="I297" s="37"/>
      <c r="J297" s="37"/>
      <c r="K297" s="31"/>
      <c r="L297" s="5" t="s">
        <v>177</v>
      </c>
    </row>
    <row r="298" spans="1:12" s="66" customFormat="1" x14ac:dyDescent="0.25">
      <c r="A298" s="45"/>
      <c r="B298" s="46" t="s">
        <v>33</v>
      </c>
      <c r="C298" s="8" t="s">
        <v>17</v>
      </c>
      <c r="D298" s="37">
        <v>0.06</v>
      </c>
      <c r="E298" s="37"/>
      <c r="F298" s="37"/>
      <c r="G298" s="37"/>
      <c r="H298" s="37"/>
      <c r="I298" s="37"/>
      <c r="J298" s="37"/>
      <c r="K298" s="31"/>
      <c r="L298" s="5" t="s">
        <v>177</v>
      </c>
    </row>
    <row r="299" spans="1:12" x14ac:dyDescent="0.25">
      <c r="A299" s="45"/>
      <c r="B299" s="8" t="s">
        <v>20</v>
      </c>
      <c r="C299" s="8"/>
      <c r="D299" s="37"/>
      <c r="E299" s="37"/>
      <c r="F299" s="37"/>
      <c r="G299" s="37"/>
      <c r="H299" s="37"/>
      <c r="I299" s="37"/>
      <c r="J299" s="37"/>
      <c r="K299" s="31"/>
      <c r="L299" s="5" t="s">
        <v>177</v>
      </c>
    </row>
    <row r="300" spans="1:12" x14ac:dyDescent="0.25">
      <c r="A300" s="45"/>
      <c r="B300" s="46" t="s">
        <v>114</v>
      </c>
      <c r="C300" s="8" t="s">
        <v>30</v>
      </c>
      <c r="D300" s="37">
        <v>1</v>
      </c>
      <c r="E300" s="37"/>
      <c r="F300" s="37"/>
      <c r="G300" s="37"/>
      <c r="H300" s="37"/>
      <c r="I300" s="37"/>
      <c r="J300" s="37"/>
      <c r="K300" s="31"/>
      <c r="L300" s="5" t="s">
        <v>178</v>
      </c>
    </row>
    <row r="301" spans="1:12" x14ac:dyDescent="0.25">
      <c r="A301" s="45"/>
      <c r="B301" s="46" t="s">
        <v>21</v>
      </c>
      <c r="C301" s="8" t="s">
        <v>17</v>
      </c>
      <c r="D301" s="37">
        <v>0.88</v>
      </c>
      <c r="E301" s="37"/>
      <c r="F301" s="37"/>
      <c r="G301" s="37"/>
      <c r="H301" s="37"/>
      <c r="I301" s="37"/>
      <c r="J301" s="37"/>
      <c r="K301" s="31"/>
      <c r="L301" s="5" t="s">
        <v>179</v>
      </c>
    </row>
    <row r="302" spans="1:12" x14ac:dyDescent="0.25">
      <c r="A302" s="45">
        <v>56</v>
      </c>
      <c r="B302" s="55" t="s">
        <v>77</v>
      </c>
      <c r="C302" s="8" t="s">
        <v>30</v>
      </c>
      <c r="D302" s="50">
        <v>2</v>
      </c>
      <c r="E302" s="37"/>
      <c r="F302" s="37"/>
      <c r="G302" s="37"/>
      <c r="H302" s="37"/>
      <c r="I302" s="37"/>
      <c r="J302" s="37"/>
      <c r="K302" s="31"/>
      <c r="L302" s="5" t="s">
        <v>177</v>
      </c>
    </row>
    <row r="303" spans="1:12" x14ac:dyDescent="0.25">
      <c r="A303" s="45"/>
      <c r="B303" s="46" t="s">
        <v>12</v>
      </c>
      <c r="C303" s="8" t="s">
        <v>13</v>
      </c>
      <c r="D303" s="37">
        <v>3.34</v>
      </c>
      <c r="E303" s="37"/>
      <c r="F303" s="37"/>
      <c r="G303" s="37"/>
      <c r="H303" s="37"/>
      <c r="I303" s="37"/>
      <c r="J303" s="37"/>
      <c r="K303" s="31"/>
      <c r="L303" s="5" t="s">
        <v>177</v>
      </c>
    </row>
    <row r="304" spans="1:12" x14ac:dyDescent="0.25">
      <c r="A304" s="45"/>
      <c r="B304" s="46" t="s">
        <v>33</v>
      </c>
      <c r="C304" s="8" t="s">
        <v>17</v>
      </c>
      <c r="D304" s="37">
        <v>0.1</v>
      </c>
      <c r="E304" s="37"/>
      <c r="F304" s="37"/>
      <c r="G304" s="37"/>
      <c r="H304" s="37"/>
      <c r="I304" s="37"/>
      <c r="J304" s="37"/>
      <c r="K304" s="31"/>
      <c r="L304" s="5" t="s">
        <v>177</v>
      </c>
    </row>
    <row r="305" spans="1:12" x14ac:dyDescent="0.25">
      <c r="A305" s="45"/>
      <c r="B305" s="8" t="s">
        <v>20</v>
      </c>
      <c r="C305" s="8"/>
      <c r="D305" s="37"/>
      <c r="E305" s="37"/>
      <c r="F305" s="37"/>
      <c r="G305" s="37"/>
      <c r="H305" s="37"/>
      <c r="I305" s="37"/>
      <c r="J305" s="37"/>
      <c r="K305" s="31"/>
      <c r="L305" s="5" t="s">
        <v>177</v>
      </c>
    </row>
    <row r="306" spans="1:12" x14ac:dyDescent="0.25">
      <c r="A306" s="45"/>
      <c r="B306" s="46" t="s">
        <v>78</v>
      </c>
      <c r="C306" s="8" t="s">
        <v>30</v>
      </c>
      <c r="D306" s="37">
        <v>2</v>
      </c>
      <c r="E306" s="37"/>
      <c r="F306" s="37"/>
      <c r="G306" s="37"/>
      <c r="H306" s="37"/>
      <c r="I306" s="37"/>
      <c r="J306" s="37"/>
      <c r="K306" s="31"/>
      <c r="L306" s="5" t="s">
        <v>178</v>
      </c>
    </row>
    <row r="307" spans="1:12" x14ac:dyDescent="0.25">
      <c r="A307" s="45"/>
      <c r="B307" s="46" t="s">
        <v>21</v>
      </c>
      <c r="C307" s="8" t="s">
        <v>17</v>
      </c>
      <c r="D307" s="37">
        <v>1.76</v>
      </c>
      <c r="E307" s="37"/>
      <c r="F307" s="37"/>
      <c r="G307" s="37"/>
      <c r="H307" s="37"/>
      <c r="I307" s="37"/>
      <c r="J307" s="37"/>
      <c r="K307" s="31"/>
      <c r="L307" s="5" t="s">
        <v>179</v>
      </c>
    </row>
    <row r="308" spans="1:12" x14ac:dyDescent="0.25">
      <c r="A308" s="45">
        <v>57</v>
      </c>
      <c r="B308" s="55" t="s">
        <v>79</v>
      </c>
      <c r="C308" s="8" t="s">
        <v>30</v>
      </c>
      <c r="D308" s="50">
        <v>14</v>
      </c>
      <c r="E308" s="37"/>
      <c r="F308" s="37"/>
      <c r="G308" s="37"/>
      <c r="H308" s="37"/>
      <c r="I308" s="37"/>
      <c r="J308" s="37"/>
      <c r="K308" s="31"/>
      <c r="L308" s="5" t="s">
        <v>177</v>
      </c>
    </row>
    <row r="309" spans="1:12" x14ac:dyDescent="0.25">
      <c r="A309" s="45"/>
      <c r="B309" s="46" t="s">
        <v>12</v>
      </c>
      <c r="C309" s="8" t="s">
        <v>13</v>
      </c>
      <c r="D309" s="37">
        <v>14.14</v>
      </c>
      <c r="E309" s="37"/>
      <c r="F309" s="37"/>
      <c r="G309" s="37"/>
      <c r="H309" s="37"/>
      <c r="I309" s="37"/>
      <c r="J309" s="37"/>
      <c r="K309" s="31"/>
      <c r="L309" s="5" t="s">
        <v>177</v>
      </c>
    </row>
    <row r="310" spans="1:12" x14ac:dyDescent="0.25">
      <c r="A310" s="45"/>
      <c r="B310" s="46" t="s">
        <v>33</v>
      </c>
      <c r="C310" s="8" t="s">
        <v>17</v>
      </c>
      <c r="D310" s="37">
        <v>0.28000000000000003</v>
      </c>
      <c r="E310" s="37"/>
      <c r="F310" s="37"/>
      <c r="G310" s="37"/>
      <c r="H310" s="37"/>
      <c r="I310" s="37"/>
      <c r="J310" s="37"/>
      <c r="K310" s="31"/>
      <c r="L310" s="5" t="s">
        <v>177</v>
      </c>
    </row>
    <row r="311" spans="1:12" x14ac:dyDescent="0.25">
      <c r="A311" s="45"/>
      <c r="B311" s="8" t="s">
        <v>20</v>
      </c>
      <c r="C311" s="8"/>
      <c r="D311" s="37"/>
      <c r="E311" s="37"/>
      <c r="F311" s="37"/>
      <c r="G311" s="37"/>
      <c r="H311" s="37"/>
      <c r="I311" s="37"/>
      <c r="J311" s="37"/>
      <c r="K311" s="31"/>
      <c r="L311" s="5" t="s">
        <v>177</v>
      </c>
    </row>
    <row r="312" spans="1:12" x14ac:dyDescent="0.25">
      <c r="A312" s="45"/>
      <c r="B312" s="46" t="s">
        <v>80</v>
      </c>
      <c r="C312" s="8" t="s">
        <v>30</v>
      </c>
      <c r="D312" s="37">
        <v>14</v>
      </c>
      <c r="E312" s="37"/>
      <c r="F312" s="37"/>
      <c r="G312" s="37"/>
      <c r="H312" s="37"/>
      <c r="I312" s="37"/>
      <c r="J312" s="37"/>
      <c r="K312" s="31"/>
      <c r="L312" s="5" t="s">
        <v>178</v>
      </c>
    </row>
    <row r="313" spans="1:12" x14ac:dyDescent="0.25">
      <c r="A313" s="45"/>
      <c r="B313" s="46" t="s">
        <v>21</v>
      </c>
      <c r="C313" s="8" t="s">
        <v>17</v>
      </c>
      <c r="D313" s="37">
        <v>6.8599999999999994</v>
      </c>
      <c r="E313" s="37"/>
      <c r="F313" s="37"/>
      <c r="G313" s="37"/>
      <c r="H313" s="37"/>
      <c r="I313" s="37"/>
      <c r="J313" s="37"/>
      <c r="K313" s="31"/>
      <c r="L313" s="5" t="s">
        <v>179</v>
      </c>
    </row>
    <row r="314" spans="1:12" x14ac:dyDescent="0.25">
      <c r="A314" s="35">
        <v>58</v>
      </c>
      <c r="B314" s="57" t="s">
        <v>115</v>
      </c>
      <c r="C314" s="17" t="s">
        <v>32</v>
      </c>
      <c r="D314" s="50">
        <v>4.1200000000000001E-2</v>
      </c>
      <c r="E314" s="37"/>
      <c r="F314" s="37"/>
      <c r="G314" s="37"/>
      <c r="H314" s="37"/>
      <c r="I314" s="37"/>
      <c r="J314" s="37"/>
      <c r="K314" s="31"/>
      <c r="L314" s="5" t="s">
        <v>177</v>
      </c>
    </row>
    <row r="315" spans="1:12" x14ac:dyDescent="0.25">
      <c r="A315" s="35"/>
      <c r="B315" s="36" t="s">
        <v>12</v>
      </c>
      <c r="C315" s="17" t="s">
        <v>13</v>
      </c>
      <c r="D315" s="37">
        <v>12.566000000000001</v>
      </c>
      <c r="E315" s="37"/>
      <c r="F315" s="37"/>
      <c r="G315" s="37"/>
      <c r="H315" s="37"/>
      <c r="I315" s="37"/>
      <c r="J315" s="37"/>
      <c r="K315" s="31"/>
      <c r="L315" s="5" t="s">
        <v>177</v>
      </c>
    </row>
    <row r="316" spans="1:12" x14ac:dyDescent="0.25">
      <c r="A316" s="35"/>
      <c r="B316" s="36" t="s">
        <v>33</v>
      </c>
      <c r="C316" s="17" t="s">
        <v>17</v>
      </c>
      <c r="D316" s="37">
        <v>6.6744000000000003</v>
      </c>
      <c r="E316" s="37"/>
      <c r="F316" s="37"/>
      <c r="G316" s="37"/>
      <c r="H316" s="37"/>
      <c r="I316" s="37"/>
      <c r="J316" s="37"/>
      <c r="K316" s="31"/>
      <c r="L316" s="5" t="s">
        <v>177</v>
      </c>
    </row>
    <row r="317" spans="1:12" x14ac:dyDescent="0.25">
      <c r="A317" s="35"/>
      <c r="B317" s="17" t="s">
        <v>20</v>
      </c>
      <c r="C317" s="17"/>
      <c r="D317" s="37"/>
      <c r="E317" s="37"/>
      <c r="F317" s="37"/>
      <c r="G317" s="37"/>
      <c r="H317" s="37"/>
      <c r="I317" s="37"/>
      <c r="J317" s="37"/>
      <c r="K317" s="31"/>
      <c r="L317" s="5" t="s">
        <v>177</v>
      </c>
    </row>
    <row r="318" spans="1:12" x14ac:dyDescent="0.25">
      <c r="A318" s="35"/>
      <c r="B318" s="36" t="s">
        <v>73</v>
      </c>
      <c r="C318" s="17" t="s">
        <v>30</v>
      </c>
      <c r="D318" s="37">
        <v>2</v>
      </c>
      <c r="E318" s="37"/>
      <c r="F318" s="37"/>
      <c r="G318" s="37"/>
      <c r="H318" s="37"/>
      <c r="I318" s="37"/>
      <c r="J318" s="37"/>
      <c r="K318" s="31"/>
      <c r="L318" s="5" t="s">
        <v>179</v>
      </c>
    </row>
    <row r="319" spans="1:12" x14ac:dyDescent="0.25">
      <c r="A319" s="35"/>
      <c r="B319" s="36" t="s">
        <v>21</v>
      </c>
      <c r="C319" s="17" t="s">
        <v>17</v>
      </c>
      <c r="D319" s="37">
        <v>2.02704</v>
      </c>
      <c r="E319" s="37"/>
      <c r="F319" s="37"/>
      <c r="G319" s="37"/>
      <c r="H319" s="37"/>
      <c r="I319" s="37"/>
      <c r="J319" s="37"/>
      <c r="K319" s="31"/>
      <c r="L319" s="5" t="s">
        <v>179</v>
      </c>
    </row>
    <row r="320" spans="1:12" x14ac:dyDescent="0.25">
      <c r="A320" s="35">
        <v>59</v>
      </c>
      <c r="B320" s="57" t="s">
        <v>117</v>
      </c>
      <c r="C320" s="17" t="s">
        <v>32</v>
      </c>
      <c r="D320" s="50">
        <v>4.1599999999999998E-2</v>
      </c>
      <c r="E320" s="37"/>
      <c r="F320" s="37"/>
      <c r="G320" s="37"/>
      <c r="H320" s="37"/>
      <c r="I320" s="37"/>
      <c r="J320" s="37"/>
      <c r="K320" s="31"/>
      <c r="L320" s="5" t="s">
        <v>177</v>
      </c>
    </row>
    <row r="321" spans="1:12" x14ac:dyDescent="0.25">
      <c r="A321" s="35"/>
      <c r="B321" s="36" t="s">
        <v>12</v>
      </c>
      <c r="C321" s="17" t="s">
        <v>13</v>
      </c>
      <c r="D321" s="37">
        <v>12.687999999999999</v>
      </c>
      <c r="E321" s="37"/>
      <c r="F321" s="37"/>
      <c r="G321" s="37"/>
      <c r="H321" s="37"/>
      <c r="I321" s="37"/>
      <c r="J321" s="37"/>
      <c r="K321" s="31"/>
      <c r="L321" s="5" t="s">
        <v>177</v>
      </c>
    </row>
    <row r="322" spans="1:12" x14ac:dyDescent="0.25">
      <c r="A322" s="35"/>
      <c r="B322" s="36" t="s">
        <v>33</v>
      </c>
      <c r="C322" s="17" t="s">
        <v>17</v>
      </c>
      <c r="D322" s="37">
        <v>6.7391999999999994</v>
      </c>
      <c r="E322" s="37"/>
      <c r="F322" s="37"/>
      <c r="G322" s="37"/>
      <c r="H322" s="37"/>
      <c r="I322" s="37"/>
      <c r="J322" s="37"/>
      <c r="K322" s="31"/>
      <c r="L322" s="5" t="s">
        <v>177</v>
      </c>
    </row>
    <row r="323" spans="1:12" x14ac:dyDescent="0.25">
      <c r="A323" s="35"/>
      <c r="B323" s="17" t="s">
        <v>20</v>
      </c>
      <c r="C323" s="17"/>
      <c r="D323" s="37"/>
      <c r="E323" s="37"/>
      <c r="F323" s="37"/>
      <c r="G323" s="37"/>
      <c r="H323" s="37"/>
      <c r="I323" s="37"/>
      <c r="J323" s="37"/>
      <c r="K323" s="31"/>
      <c r="L323" s="5" t="s">
        <v>177</v>
      </c>
    </row>
    <row r="324" spans="1:12" x14ac:dyDescent="0.25">
      <c r="A324" s="35"/>
      <c r="B324" s="36" t="s">
        <v>116</v>
      </c>
      <c r="C324" s="17" t="s">
        <v>30</v>
      </c>
      <c r="D324" s="37">
        <v>4</v>
      </c>
      <c r="E324" s="37"/>
      <c r="F324" s="37"/>
      <c r="G324" s="37"/>
      <c r="H324" s="37"/>
      <c r="I324" s="37"/>
      <c r="J324" s="37"/>
      <c r="K324" s="31"/>
      <c r="L324" s="5" t="s">
        <v>179</v>
      </c>
    </row>
    <row r="325" spans="1:12" x14ac:dyDescent="0.25">
      <c r="A325" s="35"/>
      <c r="B325" s="36" t="s">
        <v>21</v>
      </c>
      <c r="C325" s="17" t="s">
        <v>17</v>
      </c>
      <c r="D325" s="37">
        <v>2.0467200000000001</v>
      </c>
      <c r="E325" s="37"/>
      <c r="F325" s="37"/>
      <c r="G325" s="37"/>
      <c r="H325" s="37"/>
      <c r="I325" s="37"/>
      <c r="J325" s="37"/>
      <c r="K325" s="31"/>
      <c r="L325" s="5" t="s">
        <v>179</v>
      </c>
    </row>
    <row r="326" spans="1:12" x14ac:dyDescent="0.25">
      <c r="A326" s="35">
        <v>60</v>
      </c>
      <c r="B326" s="57" t="s">
        <v>119</v>
      </c>
      <c r="C326" s="17" t="s">
        <v>32</v>
      </c>
      <c r="D326" s="50">
        <v>0.14000000000000001</v>
      </c>
      <c r="E326" s="37"/>
      <c r="F326" s="37"/>
      <c r="G326" s="37"/>
      <c r="H326" s="37"/>
      <c r="I326" s="37"/>
      <c r="J326" s="37"/>
      <c r="K326" s="31"/>
      <c r="L326" s="5" t="s">
        <v>177</v>
      </c>
    </row>
    <row r="327" spans="1:12" x14ac:dyDescent="0.25">
      <c r="A327" s="35"/>
      <c r="B327" s="36" t="s">
        <v>12</v>
      </c>
      <c r="C327" s="17" t="s">
        <v>13</v>
      </c>
      <c r="D327" s="37">
        <v>42.7</v>
      </c>
      <c r="E327" s="37"/>
      <c r="F327" s="37"/>
      <c r="G327" s="37"/>
      <c r="H327" s="37"/>
      <c r="I327" s="37"/>
      <c r="J327" s="37"/>
      <c r="K327" s="31"/>
      <c r="L327" s="5" t="s">
        <v>177</v>
      </c>
    </row>
    <row r="328" spans="1:12" x14ac:dyDescent="0.25">
      <c r="A328" s="35"/>
      <c r="B328" s="36" t="s">
        <v>33</v>
      </c>
      <c r="C328" s="17" t="s">
        <v>17</v>
      </c>
      <c r="D328" s="37">
        <v>22.680000000000003</v>
      </c>
      <c r="E328" s="37"/>
      <c r="F328" s="37"/>
      <c r="G328" s="37"/>
      <c r="H328" s="37"/>
      <c r="I328" s="37"/>
      <c r="J328" s="37"/>
      <c r="K328" s="31"/>
      <c r="L328" s="5" t="s">
        <v>177</v>
      </c>
    </row>
    <row r="329" spans="1:12" x14ac:dyDescent="0.25">
      <c r="A329" s="35"/>
      <c r="B329" s="17" t="s">
        <v>20</v>
      </c>
      <c r="C329" s="17"/>
      <c r="D329" s="37"/>
      <c r="E329" s="37"/>
      <c r="F329" s="37"/>
      <c r="G329" s="37"/>
      <c r="H329" s="37"/>
      <c r="I329" s="37"/>
      <c r="J329" s="37"/>
      <c r="K329" s="31"/>
      <c r="L329" s="5" t="s">
        <v>177</v>
      </c>
    </row>
    <row r="330" spans="1:12" x14ac:dyDescent="0.25">
      <c r="A330" s="35"/>
      <c r="B330" s="36" t="s">
        <v>118</v>
      </c>
      <c r="C330" s="17" t="s">
        <v>30</v>
      </c>
      <c r="D330" s="37">
        <v>20</v>
      </c>
      <c r="E330" s="37"/>
      <c r="F330" s="37"/>
      <c r="G330" s="37"/>
      <c r="H330" s="37"/>
      <c r="I330" s="37"/>
      <c r="J330" s="37"/>
      <c r="K330" s="31"/>
      <c r="L330" s="5" t="s">
        <v>179</v>
      </c>
    </row>
    <row r="331" spans="1:12" x14ac:dyDescent="0.25">
      <c r="A331" s="35"/>
      <c r="B331" s="36" t="s">
        <v>21</v>
      </c>
      <c r="C331" s="17" t="s">
        <v>17</v>
      </c>
      <c r="D331" s="37">
        <v>6.8880000000000008</v>
      </c>
      <c r="E331" s="37"/>
      <c r="F331" s="37"/>
      <c r="G331" s="37"/>
      <c r="H331" s="37"/>
      <c r="I331" s="37"/>
      <c r="J331" s="37"/>
      <c r="K331" s="31"/>
      <c r="L331" s="5" t="s">
        <v>179</v>
      </c>
    </row>
    <row r="332" spans="1:12" ht="15.75" x14ac:dyDescent="0.25">
      <c r="A332" s="35">
        <v>61</v>
      </c>
      <c r="B332" s="57" t="s">
        <v>121</v>
      </c>
      <c r="C332" s="17" t="s">
        <v>181</v>
      </c>
      <c r="D332" s="50">
        <v>6.0000000000000019E-3</v>
      </c>
      <c r="E332" s="37"/>
      <c r="F332" s="37"/>
      <c r="G332" s="37"/>
      <c r="H332" s="37"/>
      <c r="I332" s="37"/>
      <c r="J332" s="37"/>
      <c r="K332" s="31"/>
      <c r="L332" s="5" t="s">
        <v>177</v>
      </c>
    </row>
    <row r="333" spans="1:12" x14ac:dyDescent="0.25">
      <c r="A333" s="35"/>
      <c r="B333" s="36" t="s">
        <v>39</v>
      </c>
      <c r="C333" s="17" t="s">
        <v>13</v>
      </c>
      <c r="D333" s="37">
        <v>1.5840000000000003E-2</v>
      </c>
      <c r="E333" s="37"/>
      <c r="F333" s="37"/>
      <c r="G333" s="37"/>
      <c r="H333" s="37"/>
      <c r="I333" s="37"/>
      <c r="J333" s="37"/>
      <c r="K333" s="31"/>
      <c r="L333" s="5" t="s">
        <v>177</v>
      </c>
    </row>
    <row r="334" spans="1:12" x14ac:dyDescent="0.25">
      <c r="A334" s="35"/>
      <c r="B334" s="17" t="s">
        <v>20</v>
      </c>
      <c r="C334" s="17"/>
      <c r="D334" s="37"/>
      <c r="E334" s="37"/>
      <c r="F334" s="37"/>
      <c r="G334" s="37"/>
      <c r="H334" s="37"/>
      <c r="I334" s="37"/>
      <c r="J334" s="37"/>
      <c r="K334" s="31"/>
      <c r="L334" s="5" t="s">
        <v>177</v>
      </c>
    </row>
    <row r="335" spans="1:12" s="38" customFormat="1" ht="15.75" x14ac:dyDescent="0.25">
      <c r="A335" s="35"/>
      <c r="B335" s="36" t="s">
        <v>120</v>
      </c>
      <c r="C335" s="17" t="s">
        <v>181</v>
      </c>
      <c r="D335" s="37">
        <v>6.1200000000000022E-3</v>
      </c>
      <c r="E335" s="37"/>
      <c r="F335" s="37"/>
      <c r="G335" s="37"/>
      <c r="H335" s="37"/>
      <c r="I335" s="37"/>
      <c r="J335" s="37"/>
      <c r="K335" s="31"/>
      <c r="L335" s="5" t="s">
        <v>179</v>
      </c>
    </row>
    <row r="336" spans="1:12" s="38" customFormat="1" ht="15.75" x14ac:dyDescent="0.25">
      <c r="A336" s="35"/>
      <c r="B336" s="36" t="s">
        <v>85</v>
      </c>
      <c r="C336" s="17" t="s">
        <v>181</v>
      </c>
      <c r="D336" s="37">
        <v>1.4400000000000006E-4</v>
      </c>
      <c r="E336" s="37"/>
      <c r="F336" s="37"/>
      <c r="G336" s="37"/>
      <c r="H336" s="37"/>
      <c r="I336" s="37"/>
      <c r="J336" s="37"/>
      <c r="K336" s="31"/>
      <c r="L336" s="5" t="s">
        <v>179</v>
      </c>
    </row>
    <row r="337" spans="1:12" s="38" customFormat="1" x14ac:dyDescent="0.25">
      <c r="A337" s="35"/>
      <c r="B337" s="36" t="s">
        <v>21</v>
      </c>
      <c r="C337" s="17" t="s">
        <v>17</v>
      </c>
      <c r="D337" s="37">
        <v>4.668000000000002E-3</v>
      </c>
      <c r="E337" s="37"/>
      <c r="F337" s="37"/>
      <c r="G337" s="37"/>
      <c r="H337" s="37"/>
      <c r="I337" s="37"/>
      <c r="J337" s="37"/>
      <c r="K337" s="31"/>
      <c r="L337" s="5" t="s">
        <v>179</v>
      </c>
    </row>
    <row r="338" spans="1:12" s="38" customFormat="1" ht="15.75" x14ac:dyDescent="0.25">
      <c r="A338" s="35">
        <v>62</v>
      </c>
      <c r="B338" s="57" t="s">
        <v>171</v>
      </c>
      <c r="C338" s="17" t="s">
        <v>181</v>
      </c>
      <c r="D338" s="50">
        <v>8.7499999999999994E-2</v>
      </c>
      <c r="E338" s="37"/>
      <c r="F338" s="37"/>
      <c r="G338" s="37"/>
      <c r="H338" s="37"/>
      <c r="I338" s="37"/>
      <c r="J338" s="37"/>
      <c r="K338" s="31"/>
      <c r="L338" s="5" t="s">
        <v>177</v>
      </c>
    </row>
    <row r="339" spans="1:12" s="38" customFormat="1" x14ac:dyDescent="0.25">
      <c r="A339" s="35"/>
      <c r="B339" s="36" t="s">
        <v>39</v>
      </c>
      <c r="C339" s="17" t="s">
        <v>13</v>
      </c>
      <c r="D339" s="37">
        <v>0.23099999999999996</v>
      </c>
      <c r="E339" s="37"/>
      <c r="F339" s="37"/>
      <c r="G339" s="37"/>
      <c r="H339" s="37"/>
      <c r="I339" s="37"/>
      <c r="J339" s="37"/>
      <c r="K339" s="31"/>
      <c r="L339" s="5" t="s">
        <v>177</v>
      </c>
    </row>
    <row r="340" spans="1:12" s="38" customFormat="1" x14ac:dyDescent="0.25">
      <c r="A340" s="35"/>
      <c r="B340" s="17" t="s">
        <v>20</v>
      </c>
      <c r="C340" s="17"/>
      <c r="D340" s="37"/>
      <c r="E340" s="37"/>
      <c r="F340" s="37"/>
      <c r="G340" s="37"/>
      <c r="H340" s="37"/>
      <c r="I340" s="37"/>
      <c r="J340" s="37"/>
      <c r="K340" s="31"/>
      <c r="L340" s="5" t="s">
        <v>177</v>
      </c>
    </row>
    <row r="341" spans="1:12" s="38" customFormat="1" ht="15.75" x14ac:dyDescent="0.25">
      <c r="A341" s="35"/>
      <c r="B341" s="36" t="s">
        <v>120</v>
      </c>
      <c r="C341" s="17" t="s">
        <v>181</v>
      </c>
      <c r="D341" s="37">
        <v>8.9249999999999996E-2</v>
      </c>
      <c r="E341" s="37"/>
      <c r="F341" s="37"/>
      <c r="G341" s="37"/>
      <c r="H341" s="37"/>
      <c r="I341" s="37"/>
      <c r="J341" s="37"/>
      <c r="K341" s="31"/>
      <c r="L341" s="5" t="s">
        <v>179</v>
      </c>
    </row>
    <row r="342" spans="1:12" s="38" customFormat="1" ht="15.75" x14ac:dyDescent="0.25">
      <c r="A342" s="35"/>
      <c r="B342" s="36" t="s">
        <v>85</v>
      </c>
      <c r="C342" s="17" t="s">
        <v>181</v>
      </c>
      <c r="D342" s="37">
        <v>2.0999999999999999E-3</v>
      </c>
      <c r="E342" s="37"/>
      <c r="F342" s="37"/>
      <c r="G342" s="37"/>
      <c r="H342" s="37"/>
      <c r="I342" s="37"/>
      <c r="J342" s="37"/>
      <c r="K342" s="31"/>
      <c r="L342" s="5" t="s">
        <v>179</v>
      </c>
    </row>
    <row r="343" spans="1:12" s="38" customFormat="1" x14ac:dyDescent="0.25">
      <c r="A343" s="35"/>
      <c r="B343" s="36" t="s">
        <v>21</v>
      </c>
      <c r="C343" s="17" t="s">
        <v>17</v>
      </c>
      <c r="D343" s="37">
        <v>6.8074999999999997E-2</v>
      </c>
      <c r="E343" s="37"/>
      <c r="F343" s="37"/>
      <c r="G343" s="37"/>
      <c r="H343" s="37"/>
      <c r="I343" s="37"/>
      <c r="J343" s="37"/>
      <c r="K343" s="31"/>
      <c r="L343" s="5" t="s">
        <v>179</v>
      </c>
    </row>
    <row r="344" spans="1:12" s="38" customFormat="1" x14ac:dyDescent="0.25">
      <c r="A344" s="35">
        <v>63</v>
      </c>
      <c r="B344" s="57" t="s">
        <v>172</v>
      </c>
      <c r="C344" s="17" t="s">
        <v>122</v>
      </c>
      <c r="D344" s="50">
        <v>1</v>
      </c>
      <c r="E344" s="37"/>
      <c r="F344" s="37"/>
      <c r="G344" s="37"/>
      <c r="H344" s="37"/>
      <c r="I344" s="37"/>
      <c r="J344" s="37"/>
      <c r="K344" s="31"/>
      <c r="L344" s="5" t="s">
        <v>177</v>
      </c>
    </row>
    <row r="345" spans="1:12" s="38" customFormat="1" x14ac:dyDescent="0.25">
      <c r="A345" s="35"/>
      <c r="B345" s="36" t="s">
        <v>12</v>
      </c>
      <c r="C345" s="17" t="s">
        <v>13</v>
      </c>
      <c r="D345" s="37">
        <v>4.28</v>
      </c>
      <c r="E345" s="37"/>
      <c r="F345" s="37"/>
      <c r="G345" s="37"/>
      <c r="H345" s="37"/>
      <c r="I345" s="37"/>
      <c r="J345" s="37"/>
      <c r="K345" s="31"/>
      <c r="L345" s="5" t="s">
        <v>177</v>
      </c>
    </row>
    <row r="346" spans="1:12" s="38" customFormat="1" x14ac:dyDescent="0.25">
      <c r="A346" s="35"/>
      <c r="B346" s="36" t="s">
        <v>33</v>
      </c>
      <c r="C346" s="17" t="s">
        <v>17</v>
      </c>
      <c r="D346" s="37">
        <v>1.56</v>
      </c>
      <c r="E346" s="37"/>
      <c r="F346" s="37"/>
      <c r="G346" s="37"/>
      <c r="H346" s="37"/>
      <c r="I346" s="37"/>
      <c r="J346" s="37"/>
      <c r="K346" s="31"/>
      <c r="L346" s="5" t="s">
        <v>177</v>
      </c>
    </row>
    <row r="347" spans="1:12" s="38" customFormat="1" x14ac:dyDescent="0.25">
      <c r="A347" s="35"/>
      <c r="B347" s="17" t="s">
        <v>20</v>
      </c>
      <c r="C347" s="17"/>
      <c r="D347" s="37"/>
      <c r="E347" s="37"/>
      <c r="F347" s="37"/>
      <c r="G347" s="37"/>
      <c r="H347" s="37"/>
      <c r="I347" s="37"/>
      <c r="J347" s="37"/>
      <c r="K347" s="31"/>
      <c r="L347" s="5" t="s">
        <v>177</v>
      </c>
    </row>
    <row r="348" spans="1:12" s="38" customFormat="1" x14ac:dyDescent="0.25">
      <c r="A348" s="35"/>
      <c r="B348" s="36" t="s">
        <v>173</v>
      </c>
      <c r="C348" s="17" t="s">
        <v>22</v>
      </c>
      <c r="D348" s="37">
        <v>0.4</v>
      </c>
      <c r="E348" s="37"/>
      <c r="F348" s="37"/>
      <c r="G348" s="37"/>
      <c r="H348" s="37"/>
      <c r="I348" s="37"/>
      <c r="J348" s="37"/>
      <c r="K348" s="31"/>
      <c r="L348" s="5" t="s">
        <v>178</v>
      </c>
    </row>
    <row r="349" spans="1:12" s="38" customFormat="1" x14ac:dyDescent="0.25">
      <c r="A349" s="35"/>
      <c r="B349" s="36" t="s">
        <v>21</v>
      </c>
      <c r="C349" s="17" t="s">
        <v>17</v>
      </c>
      <c r="D349" s="37">
        <v>1.27</v>
      </c>
      <c r="E349" s="37"/>
      <c r="F349" s="37"/>
      <c r="G349" s="37"/>
      <c r="H349" s="37"/>
      <c r="I349" s="37"/>
      <c r="J349" s="37"/>
      <c r="K349" s="31"/>
      <c r="L349" s="5" t="s">
        <v>179</v>
      </c>
    </row>
    <row r="350" spans="1:12" s="38" customFormat="1" x14ac:dyDescent="0.25">
      <c r="A350" s="35">
        <v>64</v>
      </c>
      <c r="B350" s="76" t="s">
        <v>125</v>
      </c>
      <c r="C350" s="17" t="s">
        <v>30</v>
      </c>
      <c r="D350" s="50">
        <v>1</v>
      </c>
      <c r="E350" s="37"/>
      <c r="F350" s="37"/>
      <c r="G350" s="37"/>
      <c r="H350" s="37"/>
      <c r="I350" s="37"/>
      <c r="J350" s="37"/>
      <c r="K350" s="31"/>
      <c r="L350" s="5" t="s">
        <v>177</v>
      </c>
    </row>
    <row r="351" spans="1:12" s="38" customFormat="1" x14ac:dyDescent="0.25">
      <c r="A351" s="35"/>
      <c r="B351" s="36" t="s">
        <v>12</v>
      </c>
      <c r="C351" s="17" t="s">
        <v>13</v>
      </c>
      <c r="D351" s="37">
        <v>0.1</v>
      </c>
      <c r="E351" s="37"/>
      <c r="F351" s="37"/>
      <c r="G351" s="37"/>
      <c r="H351" s="37"/>
      <c r="I351" s="37"/>
      <c r="J351" s="37"/>
      <c r="K351" s="31"/>
      <c r="L351" s="5" t="s">
        <v>177</v>
      </c>
    </row>
    <row r="352" spans="1:12" s="38" customFormat="1" x14ac:dyDescent="0.25">
      <c r="A352" s="35"/>
      <c r="B352" s="36" t="s">
        <v>33</v>
      </c>
      <c r="C352" s="17" t="s">
        <v>17</v>
      </c>
      <c r="D352" s="37">
        <v>0.12</v>
      </c>
      <c r="E352" s="37"/>
      <c r="F352" s="37"/>
      <c r="G352" s="37"/>
      <c r="H352" s="37"/>
      <c r="I352" s="37"/>
      <c r="J352" s="37"/>
      <c r="K352" s="31"/>
      <c r="L352" s="5" t="s">
        <v>177</v>
      </c>
    </row>
    <row r="353" spans="1:12" s="38" customFormat="1" x14ac:dyDescent="0.25">
      <c r="A353" s="35"/>
      <c r="B353" s="17" t="s">
        <v>20</v>
      </c>
      <c r="C353" s="17"/>
      <c r="D353" s="37"/>
      <c r="E353" s="37"/>
      <c r="F353" s="37"/>
      <c r="G353" s="37"/>
      <c r="H353" s="37"/>
      <c r="I353" s="37"/>
      <c r="J353" s="37"/>
      <c r="K353" s="31"/>
      <c r="L353" s="5" t="s">
        <v>177</v>
      </c>
    </row>
    <row r="354" spans="1:12" s="38" customFormat="1" x14ac:dyDescent="0.25">
      <c r="A354" s="35"/>
      <c r="B354" s="36" t="s">
        <v>123</v>
      </c>
      <c r="C354" s="17" t="s">
        <v>45</v>
      </c>
      <c r="D354" s="77">
        <v>0.15188599999999999</v>
      </c>
      <c r="E354" s="37"/>
      <c r="F354" s="37"/>
      <c r="G354" s="37"/>
      <c r="H354" s="37"/>
      <c r="I354" s="37"/>
      <c r="J354" s="37"/>
      <c r="K354" s="31"/>
      <c r="L354" s="5" t="s">
        <v>179</v>
      </c>
    </row>
    <row r="355" spans="1:12" s="38" customFormat="1" x14ac:dyDescent="0.25">
      <c r="A355" s="35"/>
      <c r="B355" s="36" t="s">
        <v>124</v>
      </c>
      <c r="C355" s="17" t="s">
        <v>76</v>
      </c>
      <c r="D355" s="37">
        <v>5.791170000000001E-2</v>
      </c>
      <c r="E355" s="37"/>
      <c r="F355" s="37"/>
      <c r="G355" s="37"/>
      <c r="H355" s="37"/>
      <c r="I355" s="37"/>
      <c r="J355" s="37"/>
      <c r="K355" s="31"/>
      <c r="L355" s="5" t="s">
        <v>179</v>
      </c>
    </row>
    <row r="356" spans="1:12" s="38" customFormat="1" x14ac:dyDescent="0.25">
      <c r="A356" s="35">
        <v>65</v>
      </c>
      <c r="B356" s="76" t="s">
        <v>144</v>
      </c>
      <c r="C356" s="17" t="s">
        <v>45</v>
      </c>
      <c r="D356" s="50">
        <v>7.0000000000000007E-2</v>
      </c>
      <c r="E356" s="37"/>
      <c r="F356" s="37"/>
      <c r="G356" s="37"/>
      <c r="H356" s="37"/>
      <c r="I356" s="37"/>
      <c r="J356" s="37"/>
      <c r="K356" s="31"/>
      <c r="L356" s="5" t="s">
        <v>177</v>
      </c>
    </row>
    <row r="357" spans="1:12" s="38" customFormat="1" x14ac:dyDescent="0.25">
      <c r="A357" s="35"/>
      <c r="B357" s="36" t="s">
        <v>12</v>
      </c>
      <c r="C357" s="17" t="s">
        <v>13</v>
      </c>
      <c r="D357" s="37">
        <v>0.18479999999999999</v>
      </c>
      <c r="E357" s="37"/>
      <c r="F357" s="37"/>
      <c r="G357" s="37"/>
      <c r="H357" s="37"/>
      <c r="I357" s="37"/>
      <c r="J357" s="37"/>
      <c r="K357" s="31"/>
      <c r="L357" s="5" t="s">
        <v>177</v>
      </c>
    </row>
    <row r="358" spans="1:12" s="38" customFormat="1" x14ac:dyDescent="0.25">
      <c r="A358" s="35"/>
      <c r="B358" s="36" t="s">
        <v>143</v>
      </c>
      <c r="C358" s="17" t="s">
        <v>45</v>
      </c>
      <c r="D358" s="77">
        <v>7.1400000000000005E-2</v>
      </c>
      <c r="E358" s="37"/>
      <c r="F358" s="37"/>
      <c r="G358" s="37"/>
      <c r="H358" s="37"/>
      <c r="I358" s="37"/>
      <c r="J358" s="37"/>
      <c r="K358" s="31"/>
      <c r="L358" s="5" t="s">
        <v>179</v>
      </c>
    </row>
    <row r="359" spans="1:12" s="38" customFormat="1" x14ac:dyDescent="0.25">
      <c r="A359" s="35"/>
      <c r="B359" s="36" t="s">
        <v>145</v>
      </c>
      <c r="C359" s="17" t="s">
        <v>45</v>
      </c>
      <c r="D359" s="37">
        <v>1.6800000000000003E-3</v>
      </c>
      <c r="E359" s="37"/>
      <c r="F359" s="37"/>
      <c r="G359" s="37"/>
      <c r="H359" s="37"/>
      <c r="I359" s="37"/>
      <c r="J359" s="37"/>
      <c r="K359" s="31"/>
      <c r="L359" s="5" t="s">
        <v>179</v>
      </c>
    </row>
    <row r="360" spans="1:12" s="38" customFormat="1" x14ac:dyDescent="0.25">
      <c r="A360" s="35"/>
      <c r="B360" s="36" t="s">
        <v>21</v>
      </c>
      <c r="C360" s="17" t="s">
        <v>17</v>
      </c>
      <c r="D360" s="37">
        <v>5.4460000000000008E-2</v>
      </c>
      <c r="E360" s="37"/>
      <c r="F360" s="37"/>
      <c r="G360" s="37"/>
      <c r="H360" s="37"/>
      <c r="I360" s="37"/>
      <c r="J360" s="37"/>
      <c r="K360" s="31"/>
      <c r="L360" s="5" t="s">
        <v>179</v>
      </c>
    </row>
    <row r="361" spans="1:12" s="38" customFormat="1" x14ac:dyDescent="0.25">
      <c r="A361" s="35">
        <v>66</v>
      </c>
      <c r="B361" s="57" t="s">
        <v>148</v>
      </c>
      <c r="C361" s="17" t="s">
        <v>126</v>
      </c>
      <c r="D361" s="50">
        <v>1</v>
      </c>
      <c r="E361" s="37"/>
      <c r="F361" s="37"/>
      <c r="G361" s="37"/>
      <c r="H361" s="37"/>
      <c r="I361" s="37"/>
      <c r="J361" s="37"/>
      <c r="K361" s="31"/>
      <c r="L361" s="5" t="s">
        <v>177</v>
      </c>
    </row>
    <row r="362" spans="1:12" s="38" customFormat="1" x14ac:dyDescent="0.25">
      <c r="A362" s="35"/>
      <c r="B362" s="36" t="s">
        <v>12</v>
      </c>
      <c r="C362" s="17" t="s">
        <v>13</v>
      </c>
      <c r="D362" s="37">
        <v>1.78</v>
      </c>
      <c r="E362" s="37"/>
      <c r="F362" s="37"/>
      <c r="G362" s="37"/>
      <c r="H362" s="37"/>
      <c r="I362" s="37"/>
      <c r="J362" s="37"/>
      <c r="K362" s="31"/>
      <c r="L362" s="5" t="s">
        <v>177</v>
      </c>
    </row>
    <row r="363" spans="1:12" s="38" customFormat="1" x14ac:dyDescent="0.25">
      <c r="A363" s="35"/>
      <c r="B363" s="36" t="s">
        <v>33</v>
      </c>
      <c r="C363" s="17" t="s">
        <v>17</v>
      </c>
      <c r="D363" s="37">
        <v>0.12</v>
      </c>
      <c r="E363" s="37"/>
      <c r="F363" s="37"/>
      <c r="G363" s="37"/>
      <c r="H363" s="37"/>
      <c r="I363" s="37"/>
      <c r="J363" s="37"/>
      <c r="K363" s="31"/>
      <c r="L363" s="5" t="s">
        <v>177</v>
      </c>
    </row>
    <row r="364" spans="1:12" s="38" customFormat="1" x14ac:dyDescent="0.25">
      <c r="A364" s="35"/>
      <c r="B364" s="17" t="s">
        <v>20</v>
      </c>
      <c r="C364" s="17"/>
      <c r="D364" s="37"/>
      <c r="E364" s="37"/>
      <c r="F364" s="37"/>
      <c r="G364" s="37"/>
      <c r="H364" s="37"/>
      <c r="I364" s="37"/>
      <c r="J364" s="37"/>
      <c r="K364" s="31"/>
      <c r="L364" s="5" t="s">
        <v>177</v>
      </c>
    </row>
    <row r="365" spans="1:12" s="38" customFormat="1" x14ac:dyDescent="0.25">
      <c r="A365" s="35"/>
      <c r="B365" s="36" t="s">
        <v>127</v>
      </c>
      <c r="C365" s="17" t="s">
        <v>126</v>
      </c>
      <c r="D365" s="37">
        <v>1</v>
      </c>
      <c r="E365" s="37"/>
      <c r="F365" s="37"/>
      <c r="G365" s="37"/>
      <c r="H365" s="37"/>
      <c r="I365" s="37"/>
      <c r="J365" s="37"/>
      <c r="K365" s="31"/>
      <c r="L365" s="5" t="s">
        <v>178</v>
      </c>
    </row>
    <row r="366" spans="1:12" s="38" customFormat="1" x14ac:dyDescent="0.25">
      <c r="A366" s="35"/>
      <c r="B366" s="36" t="s">
        <v>128</v>
      </c>
      <c r="C366" s="17" t="s">
        <v>22</v>
      </c>
      <c r="D366" s="37">
        <v>1.2</v>
      </c>
      <c r="E366" s="37"/>
      <c r="F366" s="37"/>
      <c r="G366" s="37"/>
      <c r="H366" s="37"/>
      <c r="I366" s="37"/>
      <c r="J366" s="37"/>
      <c r="K366" s="31"/>
      <c r="L366" s="5" t="s">
        <v>177</v>
      </c>
    </row>
    <row r="367" spans="1:12" s="38" customFormat="1" x14ac:dyDescent="0.25">
      <c r="A367" s="35"/>
      <c r="B367" s="36" t="s">
        <v>129</v>
      </c>
      <c r="C367" s="17" t="s">
        <v>30</v>
      </c>
      <c r="D367" s="37">
        <v>7</v>
      </c>
      <c r="E367" s="37"/>
      <c r="F367" s="37"/>
      <c r="G367" s="37"/>
      <c r="H367" s="37"/>
      <c r="I367" s="37"/>
      <c r="J367" s="37"/>
      <c r="K367" s="31"/>
      <c r="L367" s="5" t="s">
        <v>177</v>
      </c>
    </row>
    <row r="368" spans="1:12" s="38" customFormat="1" x14ac:dyDescent="0.25">
      <c r="A368" s="35"/>
      <c r="B368" s="36" t="s">
        <v>130</v>
      </c>
      <c r="C368" s="17" t="s">
        <v>30</v>
      </c>
      <c r="D368" s="37">
        <v>1</v>
      </c>
      <c r="E368" s="37"/>
      <c r="F368" s="37"/>
      <c r="G368" s="37"/>
      <c r="H368" s="37"/>
      <c r="I368" s="37"/>
      <c r="J368" s="37"/>
      <c r="K368" s="31"/>
      <c r="L368" s="5" t="s">
        <v>177</v>
      </c>
    </row>
    <row r="369" spans="1:12" s="38" customFormat="1" x14ac:dyDescent="0.25">
      <c r="A369" s="35"/>
      <c r="B369" s="36" t="s">
        <v>131</v>
      </c>
      <c r="C369" s="17" t="s">
        <v>30</v>
      </c>
      <c r="D369" s="37">
        <v>1</v>
      </c>
      <c r="E369" s="37"/>
      <c r="F369" s="37"/>
      <c r="G369" s="37"/>
      <c r="H369" s="37"/>
      <c r="I369" s="37"/>
      <c r="J369" s="37"/>
      <c r="K369" s="31"/>
      <c r="L369" s="5" t="s">
        <v>177</v>
      </c>
    </row>
    <row r="370" spans="1:12" s="38" customFormat="1" x14ac:dyDescent="0.25">
      <c r="A370" s="35"/>
      <c r="B370" s="36" t="s">
        <v>132</v>
      </c>
      <c r="C370" s="17" t="s">
        <v>30</v>
      </c>
      <c r="D370" s="37">
        <v>1</v>
      </c>
      <c r="E370" s="37"/>
      <c r="F370" s="37"/>
      <c r="G370" s="37"/>
      <c r="H370" s="37"/>
      <c r="I370" s="37"/>
      <c r="J370" s="37"/>
      <c r="K370" s="31"/>
      <c r="L370" s="5" t="s">
        <v>177</v>
      </c>
    </row>
    <row r="371" spans="1:12" s="38" customFormat="1" x14ac:dyDescent="0.25">
      <c r="A371" s="35"/>
      <c r="B371" s="36" t="s">
        <v>180</v>
      </c>
      <c r="C371" s="17" t="s">
        <v>30</v>
      </c>
      <c r="D371" s="37">
        <v>1</v>
      </c>
      <c r="E371" s="37"/>
      <c r="F371" s="37"/>
      <c r="G371" s="37"/>
      <c r="H371" s="37"/>
      <c r="I371" s="37"/>
      <c r="J371" s="37"/>
      <c r="K371" s="31"/>
      <c r="L371" s="5" t="s">
        <v>177</v>
      </c>
    </row>
    <row r="372" spans="1:12" s="38" customFormat="1" x14ac:dyDescent="0.25">
      <c r="A372" s="35"/>
      <c r="B372" s="36" t="s">
        <v>133</v>
      </c>
      <c r="C372" s="17" t="s">
        <v>30</v>
      </c>
      <c r="D372" s="37">
        <v>1</v>
      </c>
      <c r="E372" s="37"/>
      <c r="F372" s="37"/>
      <c r="G372" s="37"/>
      <c r="H372" s="37"/>
      <c r="I372" s="37"/>
      <c r="J372" s="37"/>
      <c r="K372" s="31"/>
      <c r="L372" s="5" t="s">
        <v>177</v>
      </c>
    </row>
    <row r="373" spans="1:12" s="38" customFormat="1" x14ac:dyDescent="0.25">
      <c r="A373" s="35"/>
      <c r="B373" s="36" t="s">
        <v>134</v>
      </c>
      <c r="C373" s="17" t="s">
        <v>30</v>
      </c>
      <c r="D373" s="37">
        <v>1</v>
      </c>
      <c r="E373" s="37"/>
      <c r="F373" s="37"/>
      <c r="G373" s="37"/>
      <c r="H373" s="37"/>
      <c r="I373" s="37"/>
      <c r="J373" s="37"/>
      <c r="K373" s="31"/>
      <c r="L373" s="5" t="s">
        <v>177</v>
      </c>
    </row>
    <row r="374" spans="1:12" s="38" customFormat="1" x14ac:dyDescent="0.25">
      <c r="A374" s="35"/>
      <c r="B374" s="36" t="s">
        <v>135</v>
      </c>
      <c r="C374" s="17" t="s">
        <v>30</v>
      </c>
      <c r="D374" s="37">
        <v>2</v>
      </c>
      <c r="E374" s="37"/>
      <c r="F374" s="37"/>
      <c r="G374" s="37"/>
      <c r="H374" s="37"/>
      <c r="I374" s="37"/>
      <c r="J374" s="37"/>
      <c r="K374" s="31"/>
      <c r="L374" s="5" t="s">
        <v>177</v>
      </c>
    </row>
    <row r="375" spans="1:12" s="38" customFormat="1" x14ac:dyDescent="0.25">
      <c r="A375" s="35"/>
      <c r="B375" s="36" t="s">
        <v>136</v>
      </c>
      <c r="C375" s="17"/>
      <c r="D375" s="37"/>
      <c r="E375" s="37"/>
      <c r="F375" s="37"/>
      <c r="G375" s="37"/>
      <c r="H375" s="37"/>
      <c r="I375" s="37"/>
      <c r="J375" s="37"/>
      <c r="K375" s="31"/>
      <c r="L375" s="5" t="s">
        <v>177</v>
      </c>
    </row>
    <row r="376" spans="1:12" s="38" customFormat="1" x14ac:dyDescent="0.25">
      <c r="A376" s="35"/>
      <c r="B376" s="36" t="s">
        <v>137</v>
      </c>
      <c r="C376" s="17" t="s">
        <v>30</v>
      </c>
      <c r="D376" s="37">
        <v>1</v>
      </c>
      <c r="E376" s="37"/>
      <c r="F376" s="37"/>
      <c r="G376" s="37"/>
      <c r="H376" s="37"/>
      <c r="I376" s="37"/>
      <c r="J376" s="37"/>
      <c r="K376" s="31"/>
      <c r="L376" s="5" t="s">
        <v>177</v>
      </c>
    </row>
    <row r="377" spans="1:12" s="38" customFormat="1" x14ac:dyDescent="0.25">
      <c r="A377" s="35"/>
      <c r="B377" s="36" t="s">
        <v>138</v>
      </c>
      <c r="C377" s="17" t="s">
        <v>30</v>
      </c>
      <c r="D377" s="37">
        <v>1</v>
      </c>
      <c r="E377" s="37"/>
      <c r="F377" s="37"/>
      <c r="G377" s="37"/>
      <c r="H377" s="37"/>
      <c r="I377" s="37"/>
      <c r="J377" s="37"/>
      <c r="K377" s="31"/>
      <c r="L377" s="5" t="s">
        <v>177</v>
      </c>
    </row>
    <row r="378" spans="1:12" s="38" customFormat="1" x14ac:dyDescent="0.25">
      <c r="A378" s="35"/>
      <c r="B378" s="36" t="s">
        <v>139</v>
      </c>
      <c r="C378" s="17" t="s">
        <v>22</v>
      </c>
      <c r="D378" s="37">
        <v>4</v>
      </c>
      <c r="E378" s="37"/>
      <c r="F378" s="37"/>
      <c r="G378" s="37"/>
      <c r="H378" s="37"/>
      <c r="I378" s="37"/>
      <c r="J378" s="37"/>
      <c r="K378" s="31"/>
      <c r="L378" s="5" t="s">
        <v>177</v>
      </c>
    </row>
    <row r="379" spans="1:12" s="38" customFormat="1" x14ac:dyDescent="0.25">
      <c r="A379" s="35"/>
      <c r="B379" s="36" t="s">
        <v>140</v>
      </c>
      <c r="C379" s="17" t="s">
        <v>30</v>
      </c>
      <c r="D379" s="37">
        <v>1</v>
      </c>
      <c r="E379" s="37"/>
      <c r="F379" s="37"/>
      <c r="G379" s="37"/>
      <c r="H379" s="37"/>
      <c r="I379" s="37"/>
      <c r="J379" s="37"/>
      <c r="K379" s="31"/>
      <c r="L379" s="5" t="s">
        <v>177</v>
      </c>
    </row>
    <row r="380" spans="1:12" s="38" customFormat="1" x14ac:dyDescent="0.25">
      <c r="A380" s="35"/>
      <c r="B380" s="36" t="s">
        <v>21</v>
      </c>
      <c r="C380" s="17" t="s">
        <v>17</v>
      </c>
      <c r="D380" s="37">
        <v>1.1299999999999999</v>
      </c>
      <c r="E380" s="37"/>
      <c r="F380" s="37"/>
      <c r="G380" s="37"/>
      <c r="H380" s="37"/>
      <c r="I380" s="37"/>
      <c r="J380" s="37"/>
      <c r="K380" s="31"/>
      <c r="L380" s="5" t="s">
        <v>179</v>
      </c>
    </row>
    <row r="381" spans="1:12" s="38" customFormat="1" x14ac:dyDescent="0.25">
      <c r="A381" s="54" t="s">
        <v>214</v>
      </c>
      <c r="B381" s="55" t="s">
        <v>149</v>
      </c>
      <c r="C381" s="8" t="s">
        <v>76</v>
      </c>
      <c r="D381" s="50">
        <v>7.5</v>
      </c>
      <c r="E381" s="37"/>
      <c r="F381" s="37"/>
      <c r="G381" s="37"/>
      <c r="H381" s="37"/>
      <c r="I381" s="37"/>
      <c r="J381" s="37"/>
      <c r="K381" s="31"/>
      <c r="L381" s="5" t="s">
        <v>179</v>
      </c>
    </row>
    <row r="382" spans="1:12" s="38" customFormat="1" x14ac:dyDescent="0.25">
      <c r="A382" s="54" t="s">
        <v>215</v>
      </c>
      <c r="B382" s="55" t="s">
        <v>141</v>
      </c>
      <c r="C382" s="8" t="s">
        <v>22</v>
      </c>
      <c r="D382" s="50">
        <v>287</v>
      </c>
      <c r="E382" s="37"/>
      <c r="F382" s="37"/>
      <c r="G382" s="37"/>
      <c r="H382" s="37"/>
      <c r="I382" s="37"/>
      <c r="J382" s="37"/>
      <c r="K382" s="31"/>
      <c r="L382" s="5" t="s">
        <v>177</v>
      </c>
    </row>
    <row r="383" spans="1:12" s="38" customFormat="1" x14ac:dyDescent="0.25">
      <c r="A383" s="54"/>
      <c r="B383" s="46" t="s">
        <v>12</v>
      </c>
      <c r="C383" s="8" t="s">
        <v>43</v>
      </c>
      <c r="D383" s="37">
        <v>12.914999999999999</v>
      </c>
      <c r="E383" s="37"/>
      <c r="F383" s="37"/>
      <c r="G383" s="37"/>
      <c r="H383" s="37"/>
      <c r="I383" s="37"/>
      <c r="J383" s="37"/>
      <c r="K383" s="31"/>
      <c r="L383" s="5" t="s">
        <v>177</v>
      </c>
    </row>
    <row r="384" spans="1:12" s="38" customFormat="1" x14ac:dyDescent="0.25">
      <c r="A384" s="54"/>
      <c r="B384" s="46" t="s">
        <v>142</v>
      </c>
      <c r="C384" s="8" t="s">
        <v>22</v>
      </c>
      <c r="D384" s="37">
        <v>287</v>
      </c>
      <c r="E384" s="37"/>
      <c r="F384" s="37"/>
      <c r="G384" s="37"/>
      <c r="H384" s="37"/>
      <c r="I384" s="37"/>
      <c r="J384" s="37"/>
      <c r="K384" s="31"/>
      <c r="L384" s="5" t="s">
        <v>179</v>
      </c>
    </row>
    <row r="385" spans="1:12" s="38" customFormat="1" x14ac:dyDescent="0.25">
      <c r="A385" s="35">
        <v>69</v>
      </c>
      <c r="B385" s="76" t="s">
        <v>146</v>
      </c>
      <c r="C385" s="17" t="s">
        <v>30</v>
      </c>
      <c r="D385" s="50">
        <v>32</v>
      </c>
      <c r="E385" s="37"/>
      <c r="F385" s="37"/>
      <c r="G385" s="37"/>
      <c r="H385" s="37"/>
      <c r="I385" s="37"/>
      <c r="J385" s="37"/>
      <c r="K385" s="31"/>
      <c r="L385" s="5" t="s">
        <v>177</v>
      </c>
    </row>
    <row r="386" spans="1:12" s="38" customFormat="1" x14ac:dyDescent="0.25">
      <c r="A386" s="35"/>
      <c r="B386" s="36" t="s">
        <v>12</v>
      </c>
      <c r="C386" s="17" t="s">
        <v>13</v>
      </c>
      <c r="D386" s="37">
        <v>54.4</v>
      </c>
      <c r="E386" s="37"/>
      <c r="F386" s="37"/>
      <c r="G386" s="37"/>
      <c r="H386" s="37"/>
      <c r="I386" s="37"/>
      <c r="J386" s="37"/>
      <c r="K386" s="31"/>
      <c r="L386" s="5" t="s">
        <v>177</v>
      </c>
    </row>
    <row r="387" spans="1:12" s="38" customFormat="1" x14ac:dyDescent="0.25">
      <c r="A387" s="35"/>
      <c r="B387" s="36" t="s">
        <v>33</v>
      </c>
      <c r="C387" s="17" t="s">
        <v>17</v>
      </c>
      <c r="D387" s="37">
        <v>65.599999999999994</v>
      </c>
      <c r="E387" s="37"/>
      <c r="F387" s="37"/>
      <c r="G387" s="37"/>
      <c r="H387" s="37"/>
      <c r="I387" s="37"/>
      <c r="J387" s="37"/>
      <c r="K387" s="31"/>
      <c r="L387" s="5" t="s">
        <v>177</v>
      </c>
    </row>
    <row r="388" spans="1:12" s="38" customFormat="1" x14ac:dyDescent="0.25">
      <c r="A388" s="35"/>
      <c r="B388" s="36" t="s">
        <v>21</v>
      </c>
      <c r="C388" s="17" t="s">
        <v>17</v>
      </c>
      <c r="D388" s="37">
        <v>37.119999999999997</v>
      </c>
      <c r="E388" s="37"/>
      <c r="F388" s="37"/>
      <c r="G388" s="37"/>
      <c r="H388" s="37"/>
      <c r="I388" s="37"/>
      <c r="J388" s="37"/>
      <c r="K388" s="31"/>
      <c r="L388" s="5" t="s">
        <v>179</v>
      </c>
    </row>
    <row r="389" spans="1:12" s="38" customFormat="1" x14ac:dyDescent="0.25">
      <c r="A389" s="35">
        <v>70</v>
      </c>
      <c r="B389" s="57" t="s">
        <v>95</v>
      </c>
      <c r="C389" s="17" t="s">
        <v>22</v>
      </c>
      <c r="D389" s="50">
        <v>20</v>
      </c>
      <c r="E389" s="37"/>
      <c r="F389" s="37"/>
      <c r="G389" s="37"/>
      <c r="H389" s="37"/>
      <c r="I389" s="37"/>
      <c r="J389" s="37"/>
      <c r="K389" s="31"/>
      <c r="L389" s="5" t="s">
        <v>177</v>
      </c>
    </row>
    <row r="390" spans="1:12" s="38" customFormat="1" x14ac:dyDescent="0.25">
      <c r="A390" s="35"/>
      <c r="B390" s="36" t="s">
        <v>12</v>
      </c>
      <c r="C390" s="17" t="s">
        <v>13</v>
      </c>
      <c r="D390" s="37">
        <v>1.9179999999999999</v>
      </c>
      <c r="E390" s="37"/>
      <c r="F390" s="37"/>
      <c r="G390" s="37"/>
      <c r="H390" s="37"/>
      <c r="I390" s="37"/>
      <c r="J390" s="37"/>
      <c r="K390" s="31"/>
      <c r="L390" s="5" t="s">
        <v>177</v>
      </c>
    </row>
    <row r="391" spans="1:12" s="38" customFormat="1" x14ac:dyDescent="0.25">
      <c r="A391" s="35"/>
      <c r="B391" s="58" t="s">
        <v>16</v>
      </c>
      <c r="C391" s="59" t="s">
        <v>17</v>
      </c>
      <c r="D391" s="37">
        <v>0.90400000000000014</v>
      </c>
      <c r="E391" s="60"/>
      <c r="F391" s="60"/>
      <c r="G391" s="60"/>
      <c r="H391" s="60"/>
      <c r="I391" s="60"/>
      <c r="J391" s="60"/>
      <c r="K391" s="31"/>
      <c r="L391" s="5" t="s">
        <v>177</v>
      </c>
    </row>
    <row r="392" spans="1:12" s="38" customFormat="1" x14ac:dyDescent="0.25">
      <c r="A392" s="35"/>
      <c r="B392" s="17" t="s">
        <v>20</v>
      </c>
      <c r="C392" s="17"/>
      <c r="D392" s="37"/>
      <c r="E392" s="37"/>
      <c r="F392" s="37"/>
      <c r="G392" s="37"/>
      <c r="H392" s="37"/>
      <c r="I392" s="37"/>
      <c r="J392" s="37"/>
      <c r="K392" s="31"/>
      <c r="L392" s="5" t="s">
        <v>177</v>
      </c>
    </row>
    <row r="393" spans="1:12" s="38" customFormat="1" x14ac:dyDescent="0.25">
      <c r="A393" s="35"/>
      <c r="B393" s="36" t="s">
        <v>96</v>
      </c>
      <c r="C393" s="17" t="s">
        <v>22</v>
      </c>
      <c r="D393" s="37">
        <v>20</v>
      </c>
      <c r="E393" s="37"/>
      <c r="F393" s="37"/>
      <c r="G393" s="37"/>
      <c r="H393" s="37"/>
      <c r="I393" s="37"/>
      <c r="J393" s="37"/>
      <c r="K393" s="31"/>
      <c r="L393" s="5" t="s">
        <v>178</v>
      </c>
    </row>
    <row r="394" spans="1:12" s="38" customFormat="1" ht="15" thickBot="1" x14ac:dyDescent="0.3">
      <c r="A394" s="35"/>
      <c r="B394" s="36" t="s">
        <v>21</v>
      </c>
      <c r="C394" s="17" t="s">
        <v>17</v>
      </c>
      <c r="D394" s="37">
        <v>1.1999999999999999E-2</v>
      </c>
      <c r="E394" s="37"/>
      <c r="F394" s="37"/>
      <c r="G394" s="37"/>
      <c r="H394" s="37"/>
      <c r="I394" s="37"/>
      <c r="J394" s="37"/>
      <c r="K394" s="31"/>
      <c r="L394" s="5" t="s">
        <v>179</v>
      </c>
    </row>
    <row r="395" spans="1:12" ht="15" thickBot="1" x14ac:dyDescent="0.3">
      <c r="A395" s="78"/>
      <c r="B395" s="80" t="s">
        <v>23</v>
      </c>
      <c r="C395" s="79"/>
      <c r="D395" s="81"/>
      <c r="E395" s="81"/>
      <c r="F395" s="82">
        <f>SUM(F9:F394)</f>
        <v>0</v>
      </c>
      <c r="G395" s="81"/>
      <c r="H395" s="82">
        <f>SUM(H9:H394)</f>
        <v>0</v>
      </c>
      <c r="I395" s="81"/>
      <c r="J395" s="82">
        <f>SUM(J9:J394)</f>
        <v>0</v>
      </c>
      <c r="K395" s="83">
        <f>SUM(K9:K394)</f>
        <v>0</v>
      </c>
    </row>
    <row r="396" spans="1:12" ht="15" thickBot="1" x14ac:dyDescent="0.3">
      <c r="A396" s="84"/>
      <c r="B396" s="85" t="s">
        <v>24</v>
      </c>
      <c r="C396" s="86"/>
      <c r="D396" s="87"/>
      <c r="E396" s="87"/>
      <c r="F396" s="88">
        <f>F395*C396</f>
        <v>0</v>
      </c>
      <c r="G396" s="87"/>
      <c r="H396" s="87"/>
      <c r="I396" s="87"/>
      <c r="J396" s="87"/>
      <c r="K396" s="89">
        <f>F396</f>
        <v>0</v>
      </c>
    </row>
    <row r="397" spans="1:12" ht="15" thickBot="1" x14ac:dyDescent="0.3">
      <c r="A397" s="84"/>
      <c r="B397" s="90" t="s">
        <v>25</v>
      </c>
      <c r="C397" s="18"/>
      <c r="D397" s="87"/>
      <c r="E397" s="87"/>
      <c r="F397" s="87"/>
      <c r="G397" s="87"/>
      <c r="H397" s="87"/>
      <c r="I397" s="87"/>
      <c r="J397" s="87"/>
      <c r="K397" s="91">
        <f>SUM(K395:K396)</f>
        <v>0</v>
      </c>
    </row>
    <row r="398" spans="1:12" ht="15" thickBot="1" x14ac:dyDescent="0.3">
      <c r="A398" s="92"/>
      <c r="B398" s="93" t="s">
        <v>26</v>
      </c>
      <c r="C398" s="86"/>
      <c r="D398" s="94"/>
      <c r="E398" s="94"/>
      <c r="F398" s="94"/>
      <c r="G398" s="94"/>
      <c r="H398" s="94"/>
      <c r="I398" s="94"/>
      <c r="J398" s="94"/>
      <c r="K398" s="95">
        <f>K397*C398</f>
        <v>0</v>
      </c>
    </row>
    <row r="399" spans="1:12" ht="15" thickBot="1" x14ac:dyDescent="0.3">
      <c r="A399" s="84"/>
      <c r="B399" s="90" t="s">
        <v>25</v>
      </c>
      <c r="C399" s="18"/>
      <c r="D399" s="87"/>
      <c r="E399" s="87"/>
      <c r="F399" s="87"/>
      <c r="G399" s="87"/>
      <c r="H399" s="87"/>
      <c r="I399" s="87"/>
      <c r="J399" s="87"/>
      <c r="K399" s="91">
        <f>K397+K398</f>
        <v>0</v>
      </c>
    </row>
    <row r="400" spans="1:12" ht="15" thickBot="1" x14ac:dyDescent="0.3">
      <c r="A400" s="92"/>
      <c r="B400" s="93" t="s">
        <v>27</v>
      </c>
      <c r="C400" s="86"/>
      <c r="D400" s="94"/>
      <c r="E400" s="94"/>
      <c r="F400" s="94"/>
      <c r="G400" s="94"/>
      <c r="H400" s="94"/>
      <c r="I400" s="94"/>
      <c r="J400" s="94"/>
      <c r="K400" s="95">
        <f>K399*C400</f>
        <v>0</v>
      </c>
    </row>
    <row r="401" spans="1:11" ht="15" thickBot="1" x14ac:dyDescent="0.3">
      <c r="A401" s="84"/>
      <c r="B401" s="90" t="s">
        <v>25</v>
      </c>
      <c r="C401" s="18"/>
      <c r="D401" s="87"/>
      <c r="E401" s="87"/>
      <c r="F401" s="87"/>
      <c r="G401" s="87"/>
      <c r="H401" s="87"/>
      <c r="I401" s="87"/>
      <c r="J401" s="87"/>
      <c r="K401" s="91">
        <f>K399+K400</f>
        <v>0</v>
      </c>
    </row>
    <row r="402" spans="1:11" ht="15" thickBot="1" x14ac:dyDescent="0.3">
      <c r="A402" s="92"/>
      <c r="B402" s="96" t="s">
        <v>175</v>
      </c>
      <c r="C402" s="86"/>
      <c r="D402" s="94"/>
      <c r="E402" s="94"/>
      <c r="F402" s="94"/>
      <c r="G402" s="94"/>
      <c r="H402" s="94"/>
      <c r="I402" s="94"/>
      <c r="J402" s="94"/>
      <c r="K402" s="95">
        <f>K401*C402</f>
        <v>0</v>
      </c>
    </row>
    <row r="403" spans="1:11" ht="15" thickBot="1" x14ac:dyDescent="0.3">
      <c r="A403" s="84"/>
      <c r="B403" s="97" t="s">
        <v>9</v>
      </c>
      <c r="C403" s="18"/>
      <c r="D403" s="87"/>
      <c r="E403" s="87"/>
      <c r="F403" s="87"/>
      <c r="G403" s="87"/>
      <c r="H403" s="87"/>
      <c r="I403" s="87"/>
      <c r="J403" s="87"/>
      <c r="K403" s="91">
        <f>K402+K401</f>
        <v>0</v>
      </c>
    </row>
    <row r="404" spans="1:11" ht="15" thickBot="1" x14ac:dyDescent="0.3">
      <c r="A404" s="92"/>
      <c r="B404" s="98" t="s">
        <v>176</v>
      </c>
      <c r="C404" s="86"/>
      <c r="D404" s="94"/>
      <c r="E404" s="94"/>
      <c r="F404" s="94"/>
      <c r="G404" s="94"/>
      <c r="H404" s="94"/>
      <c r="I404" s="94"/>
      <c r="J404" s="94"/>
      <c r="K404" s="95">
        <f>K403*D404</f>
        <v>0</v>
      </c>
    </row>
    <row r="405" spans="1:11" ht="15" thickBot="1" x14ac:dyDescent="0.3">
      <c r="A405" s="84"/>
      <c r="B405" s="99" t="s">
        <v>28</v>
      </c>
      <c r="C405" s="18"/>
      <c r="D405" s="87"/>
      <c r="E405" s="87"/>
      <c r="F405" s="87"/>
      <c r="G405" s="87"/>
      <c r="H405" s="87"/>
      <c r="I405" s="87"/>
      <c r="J405" s="87"/>
      <c r="K405" s="91">
        <f>K403+K404</f>
        <v>0</v>
      </c>
    </row>
    <row r="407" spans="1:11" ht="15" thickBot="1" x14ac:dyDescent="0.3"/>
    <row r="408" spans="1:11" ht="15" thickBot="1" x14ac:dyDescent="0.3">
      <c r="B408" s="105" t="s">
        <v>217</v>
      </c>
      <c r="C408" s="106"/>
      <c r="E408" s="109" t="s">
        <v>219</v>
      </c>
    </row>
    <row r="409" spans="1:11" ht="15" thickBot="1" x14ac:dyDescent="0.3">
      <c r="B409" s="107" t="s">
        <v>218</v>
      </c>
      <c r="C409" s="108"/>
    </row>
  </sheetData>
  <autoFilter ref="A7:L405"/>
  <mergeCells count="7">
    <mergeCell ref="E5:F5"/>
    <mergeCell ref="G5:H5"/>
    <mergeCell ref="I5:J5"/>
    <mergeCell ref="A5:A6"/>
    <mergeCell ref="B5:B6"/>
    <mergeCell ref="C5:C6"/>
    <mergeCell ref="D5:D6"/>
  </mergeCells>
  <pageMargins left="0.2" right="0.19" top="0.17" bottom="0.21" header="0.17" footer="0.16"/>
  <pageSetup paperSize="9" scale="86" orientation="landscape" r:id="rId1"/>
  <headerFooter alignWithMargins="0"/>
  <ignoredErrors>
    <ignoredError sqref="F395:K395" unlockedFormula="1"/>
    <ignoredError sqref="K399:K403" formula="1"/>
    <ignoredError sqref="K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N1_სატენდერო</vt:lpstr>
      <vt:lpstr>N1_სატენდერო!Print_Area</vt:lpstr>
      <vt:lpstr>N1_სატენდერო!Print_Titles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2020-02-07T08:40:27Z</dcterms:modified>
</cp:coreProperties>
</file>